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17" activeTab="1"/>
  </bookViews>
  <sheets>
    <sheet name="Invoices" sheetId="1" r:id="rId1"/>
    <sheet name="Payroll" sheetId="2" r:id="rId2"/>
    <sheet name="Providers" sheetId="3" r:id="rId3"/>
    <sheet name="Travel" sheetId="4" r:id="rId4"/>
    <sheet name="General Costs" sheetId="5" r:id="rId5"/>
    <sheet name="Cost Centers" sheetId="6" r:id="rId6"/>
    <sheet name="Cost Types" sheetId="7" r:id="rId7"/>
    <sheet name="Activities" sheetId="8" r:id="rId8"/>
    <sheet name="Timesheet" sheetId="9" r:id="rId9"/>
    <sheet name="Profit _ Loss" sheetId="10" r:id="rId10"/>
    <sheet name="Sheet1" sheetId="11" r:id="rId11"/>
  </sheets>
  <definedNames>
    <definedName name="Excel_BuiltIn__FilterDatabase_9">'Timesheet'!$A$1:$I$626</definedName>
  </definedNames>
  <calcPr fullCalcOnLoad="1"/>
</workbook>
</file>

<file path=xl/comments2.xml><?xml version="1.0" encoding="utf-8"?>
<comments xmlns="http://schemas.openxmlformats.org/spreadsheetml/2006/main">
  <authors>
    <author/>
  </authors>
  <commentList>
    <comment ref="I1" authorId="0">
      <text>
        <r>
          <rPr>
            <b/>
            <sz val="8"/>
            <color indexed="8"/>
            <rFont val="Times New Roman"/>
            <family val="1"/>
          </rPr>
          <t xml:space="preserve">Frank Bergmann:
</t>
        </r>
        <r>
          <rPr>
            <sz val="8"/>
            <color indexed="8"/>
            <rFont val="Times New Roman"/>
            <family val="1"/>
          </rPr>
          <t>- Company Car
- Health Plan 
- Retirement Plan
- etc.</t>
        </r>
      </text>
    </comment>
  </commentList>
</comments>
</file>

<file path=xl/sharedStrings.xml><?xml version="1.0" encoding="utf-8"?>
<sst xmlns="http://schemas.openxmlformats.org/spreadsheetml/2006/main" count="3126" uniqueCount="858">
  <si>
    <t>This is a ficticious list of invoices for January 2003 for a translation company. Each invoice consists of a number of "Invoice Lines" with a "TaskType" field (for Data Warehouse analysis), a "Unit", a  "Price/Unit" and a "Currency".</t>
  </si>
  <si>
    <t>The Invoice Items are summed up and form the final invoice amount.</t>
  </si>
  <si>
    <t>Finally, we include the eschange rate during Invoice Date in order to calculate the estimated(!) EUR amount of the invoice. Please note, that there will always be a difference between invoice amount and the cash received because of currency rate differences. That's ok, you just have to accept it and you have to separate clearly between invoices and payments.</t>
  </si>
  <si>
    <t>InvoiceNo</t>
  </si>
  <si>
    <t>InvoiceDate</t>
  </si>
  <si>
    <t>Due Date</t>
  </si>
  <si>
    <t>Customer</t>
  </si>
  <si>
    <t>TaskType</t>
  </si>
  <si>
    <t>UnitOfMeasure</t>
  </si>
  <si>
    <t>#Units</t>
  </si>
  <si>
    <t>Price/Unit</t>
  </si>
  <si>
    <t>Amount</t>
  </si>
  <si>
    <t>Currency</t>
  </si>
  <si>
    <t>VAT</t>
  </si>
  <si>
    <t>Exchange Rate</t>
  </si>
  <si>
    <t>EUR Amount</t>
  </si>
  <si>
    <t>03/1-905</t>
  </si>
  <si>
    <t>Translation</t>
  </si>
  <si>
    <t>line</t>
  </si>
  <si>
    <t>CHF</t>
  </si>
  <si>
    <t>Editing</t>
  </si>
  <si>
    <t>hour</t>
  </si>
  <si>
    <t>FinTrans</t>
  </si>
  <si>
    <t>03/1-906</t>
  </si>
  <si>
    <t>03/1-907</t>
  </si>
  <si>
    <t>word</t>
  </si>
  <si>
    <t>EUR</t>
  </si>
  <si>
    <t>Mountain Translations</t>
  </si>
  <si>
    <t>03/1-908</t>
  </si>
  <si>
    <t>RDX Batterley</t>
  </si>
  <si>
    <t>03/1-924</t>
  </si>
  <si>
    <t>03/1-925</t>
  </si>
  <si>
    <t>Translation (Rush)</t>
  </si>
  <si>
    <t>NUS Switzerland</t>
  </si>
  <si>
    <t>03/1-929</t>
  </si>
  <si>
    <t>USD</t>
  </si>
  <si>
    <t>03/1-931</t>
  </si>
  <si>
    <t>03/1-932</t>
  </si>
  <si>
    <t>SecuriCorp. Inc.</t>
  </si>
  <si>
    <t>Total</t>
  </si>
  <si>
    <t>First Name</t>
  </si>
  <si>
    <t>Last Name</t>
  </si>
  <si>
    <t>Job Title</t>
  </si>
  <si>
    <t>Log Hours?</t>
  </si>
  <si>
    <t>Availability</t>
  </si>
  <si>
    <t>Base Salary</t>
  </si>
  <si>
    <t>Other (inc. SS)</t>
  </si>
  <si>
    <t>Social Security</t>
  </si>
  <si>
    <t>Other (no SS)</t>
  </si>
  <si>
    <t>Monthly Cost</t>
  </si>
  <si>
    <t xml:space="preserve">Marc </t>
  </si>
  <si>
    <t>Robins</t>
  </si>
  <si>
    <t>Managing Director</t>
  </si>
  <si>
    <t xml:space="preserve">Julio </t>
  </si>
  <si>
    <t>Carreras</t>
  </si>
  <si>
    <t>Operations Manager</t>
  </si>
  <si>
    <t xml:space="preserve">Peter </t>
  </si>
  <si>
    <t>Hamilton</t>
  </si>
  <si>
    <t>Marketing Manager</t>
  </si>
  <si>
    <t xml:space="preserve">Robert </t>
  </si>
  <si>
    <t>Bosnam</t>
  </si>
  <si>
    <t>Provider Manager</t>
  </si>
  <si>
    <t xml:space="preserve">Rachel </t>
  </si>
  <si>
    <t>Prescott</t>
  </si>
  <si>
    <t>Project Manager</t>
  </si>
  <si>
    <t xml:space="preserve">Richard </t>
  </si>
  <si>
    <t>Burca</t>
  </si>
  <si>
    <t>Andrew</t>
  </si>
  <si>
    <t>Pan</t>
  </si>
  <si>
    <t>Administration</t>
  </si>
  <si>
    <t xml:space="preserve">Ben </t>
  </si>
  <si>
    <t>Meeks</t>
  </si>
  <si>
    <t>Lead Translator</t>
  </si>
  <si>
    <t>Caroline</t>
  </si>
  <si>
    <t>Koot</t>
  </si>
  <si>
    <t xml:space="preserve">Li </t>
  </si>
  <si>
    <t>Huang</t>
  </si>
  <si>
    <t>Provider</t>
  </si>
  <si>
    <t>Date</t>
  </si>
  <si>
    <t>Cost Center</t>
  </si>
  <si>
    <t>Project</t>
  </si>
  <si>
    <t>Investment</t>
  </si>
  <si>
    <t>Variable</t>
  </si>
  <si>
    <t>Tax Number</t>
  </si>
  <si>
    <t>Value</t>
  </si>
  <si>
    <t>Tax Deduction</t>
  </si>
  <si>
    <t>André Bickard</t>
  </si>
  <si>
    <t>Operations / Translation</t>
  </si>
  <si>
    <t>Account opening documents</t>
  </si>
  <si>
    <t>-</t>
  </si>
  <si>
    <t>X1900000Q</t>
  </si>
  <si>
    <t>Marta Kettenhofen</t>
  </si>
  <si>
    <t>44416325J</t>
  </si>
  <si>
    <t>Grup Gabinec Associats S.L.</t>
  </si>
  <si>
    <t>B60429578</t>
  </si>
  <si>
    <t>Jeff Greenwhich</t>
  </si>
  <si>
    <t>UK/Greensmith</t>
  </si>
  <si>
    <t>Carlos Martín</t>
  </si>
  <si>
    <t>Décision arbitrale</t>
  </si>
  <si>
    <t>36979183J</t>
  </si>
  <si>
    <t>Martin Geatrell</t>
  </si>
  <si>
    <t>X0631353</t>
  </si>
  <si>
    <t>Nextus Language Services SL</t>
  </si>
  <si>
    <t>B607849980</t>
  </si>
  <si>
    <t>B. Ph. Van Milligen</t>
  </si>
  <si>
    <t>X1814794W</t>
  </si>
  <si>
    <t>Frances Chacón</t>
  </si>
  <si>
    <t>18039771C</t>
  </si>
  <si>
    <t>L. Fernández Casedust</t>
  </si>
  <si>
    <t>46226285B</t>
  </si>
  <si>
    <t>Relanser S.L</t>
  </si>
  <si>
    <t>B607754488</t>
  </si>
  <si>
    <t>Virgínia Mates</t>
  </si>
  <si>
    <t>PT181654610</t>
  </si>
  <si>
    <t>Maria Duque</t>
  </si>
  <si>
    <t>Decomat Text Strings</t>
  </si>
  <si>
    <t>77613705K</t>
  </si>
  <si>
    <t>Eva Fordillo</t>
  </si>
  <si>
    <t>34775495R</t>
  </si>
  <si>
    <t>Encarna Belamonte</t>
  </si>
  <si>
    <t>EAS brochure</t>
  </si>
  <si>
    <t>46734566S</t>
  </si>
  <si>
    <t>Richard Kulcab</t>
  </si>
  <si>
    <t>X2578094R</t>
  </si>
  <si>
    <t>Andreia Desilva</t>
  </si>
  <si>
    <t>EPM Tool Text</t>
  </si>
  <si>
    <t>PT/Silva</t>
  </si>
  <si>
    <t>Irene Vijt</t>
  </si>
  <si>
    <t>BE/Vijt</t>
  </si>
  <si>
    <t>46639387X</t>
  </si>
  <si>
    <t>M. Dolors Plaza</t>
  </si>
  <si>
    <t>44176360F</t>
  </si>
  <si>
    <t>Montserrat Bugas</t>
  </si>
  <si>
    <t>77308554B</t>
  </si>
  <si>
    <t>Ramón Cansals</t>
  </si>
  <si>
    <t>40243380G</t>
  </si>
  <si>
    <t>Nouveaux modèles montres</t>
  </si>
  <si>
    <t>Farrie - Brias S.L.</t>
  </si>
  <si>
    <t>B61413837</t>
  </si>
  <si>
    <t>David Villalba</t>
  </si>
  <si>
    <t>PolarCath (tm) Add-on</t>
  </si>
  <si>
    <t>51339532J</t>
  </si>
  <si>
    <t>PolarCat (tm) Add-on</t>
  </si>
  <si>
    <t>52164371A</t>
  </si>
  <si>
    <t>Francesc Pedrosa Martín</t>
  </si>
  <si>
    <t>Antonia Pérez</t>
  </si>
  <si>
    <t>STEP Joining Pack</t>
  </si>
  <si>
    <t>07982123I</t>
  </si>
  <si>
    <t>Montse Oliveras</t>
  </si>
  <si>
    <t>39372272K</t>
  </si>
  <si>
    <t>Isidoro Jedlin</t>
  </si>
  <si>
    <t>AR/Yedlin</t>
  </si>
  <si>
    <t>B60773025</t>
  </si>
  <si>
    <t>Jaume Miguell</t>
  </si>
  <si>
    <t>USA Value + USA Growth web text</t>
  </si>
  <si>
    <t>38788215A</t>
  </si>
  <si>
    <t>Quasi Pedrera</t>
  </si>
  <si>
    <t>B60500774</t>
  </si>
  <si>
    <t>Alfredo Bojarra</t>
  </si>
  <si>
    <t>D/Queviures</t>
  </si>
  <si>
    <t>Tradysoft SL</t>
  </si>
  <si>
    <t>B82713991</t>
  </si>
  <si>
    <t>Verbesserungsvorschläge erfassen</t>
  </si>
  <si>
    <t>UK/Alden</t>
  </si>
  <si>
    <t>Ana Duque de Vega</t>
  </si>
  <si>
    <t>46348273F</t>
  </si>
  <si>
    <t>Carolina Gámez</t>
  </si>
  <si>
    <t>52279132V</t>
  </si>
  <si>
    <t>Travel Fares easyJet</t>
  </si>
  <si>
    <t>Operations / Project Management</t>
  </si>
  <si>
    <t>RDX "Light" SAP</t>
  </si>
  <si>
    <t>UK/EasyJet</t>
  </si>
  <si>
    <t>Aparcamientos Interparking Hispania SA</t>
  </si>
  <si>
    <t>A60526928</t>
  </si>
  <si>
    <t>BP Gasoline</t>
  </si>
  <si>
    <t>A08348666</t>
  </si>
  <si>
    <t>Taxi</t>
  </si>
  <si>
    <t>Desconocido</t>
  </si>
  <si>
    <t>Restaurant</t>
  </si>
  <si>
    <t>Plaza Hotel Lyon</t>
  </si>
  <si>
    <t>Spainair</t>
  </si>
  <si>
    <t>Marketing / Travel</t>
  </si>
  <si>
    <t>Sales &amp; Presales</t>
  </si>
  <si>
    <t>Internal</t>
  </si>
  <si>
    <t>E/Spanair</t>
  </si>
  <si>
    <t>Restaurant Can Jonc</t>
  </si>
  <si>
    <t>A61447371</t>
  </si>
  <si>
    <t>Restaurant Junyent y Rafols Asoc. SL</t>
  </si>
  <si>
    <t>Toll Charges</t>
  </si>
  <si>
    <t>B61724340</t>
  </si>
  <si>
    <t>Subject</t>
  </si>
  <si>
    <t>European Translators Association</t>
  </si>
  <si>
    <t>Association Fee</t>
  </si>
  <si>
    <t>Marketing / Associations</t>
  </si>
  <si>
    <t>Translators and Interpreters Guild</t>
  </si>
  <si>
    <t>Digital Scan Work S.L.</t>
  </si>
  <si>
    <t>Photcopies</t>
  </si>
  <si>
    <t>Marketing / Other</t>
  </si>
  <si>
    <t>B62738331</t>
  </si>
  <si>
    <t>Herald Tribune</t>
  </si>
  <si>
    <t>Advertizing</t>
  </si>
  <si>
    <t>B78426046</t>
  </si>
  <si>
    <t>Antescriptors SL</t>
  </si>
  <si>
    <t>Print publishing</t>
  </si>
  <si>
    <t>B61466249</t>
  </si>
  <si>
    <t>Kinko's</t>
  </si>
  <si>
    <t>Business cards</t>
  </si>
  <si>
    <t>Internet Hosting Service 1&amp;1 Puretec GmbH</t>
  </si>
  <si>
    <t>Marketing / Web Site</t>
  </si>
  <si>
    <t>MoneyBank</t>
  </si>
  <si>
    <t>Bank Charges</t>
  </si>
  <si>
    <t>Office / Bank Charges</t>
  </si>
  <si>
    <t>G5889999/8</t>
  </si>
  <si>
    <t>American Express comisión</t>
  </si>
  <si>
    <t>Commission for advance</t>
  </si>
  <si>
    <t>Cleaning Lady</t>
  </si>
  <si>
    <t>Office Cleaning May</t>
  </si>
  <si>
    <t>Office / Cleaning</t>
  </si>
  <si>
    <t>Office Cleaning April</t>
  </si>
  <si>
    <t>System Ofiprix SL</t>
  </si>
  <si>
    <t>2 Tables</t>
  </si>
  <si>
    <t>Office / Furniture</t>
  </si>
  <si>
    <t>Office Furniture</t>
  </si>
  <si>
    <t>B61329645</t>
  </si>
  <si>
    <t>IKEA SA</t>
  </si>
  <si>
    <t>A28812618</t>
  </si>
  <si>
    <t>InfoManagement S.L.</t>
  </si>
  <si>
    <t>Server Rack</t>
  </si>
  <si>
    <t>Office / IT</t>
  </si>
  <si>
    <t>B17320896</t>
  </si>
  <si>
    <t>Office Rent</t>
  </si>
  <si>
    <t>Office / Rent</t>
  </si>
  <si>
    <t>Telefonica Telephone Bill</t>
  </si>
  <si>
    <t>Telephone</t>
  </si>
  <si>
    <t>Office / Telephone</t>
  </si>
  <si>
    <t>A82018474</t>
  </si>
  <si>
    <t>Uni2 Telephone Bill</t>
  </si>
  <si>
    <t>A82009812</t>
  </si>
  <si>
    <t>Powerline SL</t>
  </si>
  <si>
    <t>aDSL Service</t>
  </si>
  <si>
    <t>Office / Utilities</t>
  </si>
  <si>
    <t>B82846817</t>
  </si>
  <si>
    <t>Gazprom SDG S.A.</t>
  </si>
  <si>
    <t>A08015497</t>
  </si>
  <si>
    <t>Office Insurance Aresa Seguros Generales S.A.</t>
  </si>
  <si>
    <t>A08169716</t>
  </si>
  <si>
    <t>Internet Roaming Compuserve A105S.L.</t>
  </si>
  <si>
    <t>B82423922</t>
  </si>
  <si>
    <t>Internet aDSL Charges Yacom SA</t>
  </si>
  <si>
    <t>A82383415</t>
  </si>
  <si>
    <t>Office Material AKI bricolage SA</t>
  </si>
  <si>
    <t>Lamp replacements</t>
  </si>
  <si>
    <t>A28604585</t>
  </si>
  <si>
    <t>Micro Store SA</t>
  </si>
  <si>
    <t>A28/647451</t>
  </si>
  <si>
    <t>Office Water Supply</t>
  </si>
  <si>
    <t>A08007270</t>
  </si>
  <si>
    <t>MRW</t>
  </si>
  <si>
    <t>Translation / Postal Charges</t>
  </si>
  <si>
    <t>Correos y Telégrafos</t>
  </si>
  <si>
    <t>Postal Charges</t>
  </si>
  <si>
    <t>A83052407</t>
  </si>
  <si>
    <t>Ferreteria Villá S.A.</t>
  </si>
  <si>
    <t>Metal pieces for office doors</t>
  </si>
  <si>
    <t>Operations /Office Maintenance</t>
  </si>
  <si>
    <t>A08757106</t>
  </si>
  <si>
    <t>Gabinet de Serveis</t>
  </si>
  <si>
    <t>Contract revision</t>
  </si>
  <si>
    <t>Office / Legal</t>
  </si>
  <si>
    <t>F17697350</t>
  </si>
  <si>
    <t>Key</t>
  </si>
  <si>
    <t>Cummulative</t>
  </si>
  <si>
    <t>Input Costs</t>
  </si>
  <si>
    <t>Input Hours</t>
  </si>
  <si>
    <t>Manager</t>
  </si>
  <si>
    <t>Distribute Costs</t>
  </si>
  <si>
    <t>Description</t>
  </si>
  <si>
    <t>gen</t>
  </si>
  <si>
    <t>General</t>
  </si>
  <si>
    <t>Marc Robins</t>
  </si>
  <si>
    <t>Cummulative sum of all costs</t>
  </si>
  <si>
    <t>mkt</t>
  </si>
  <si>
    <t>Marketing</t>
  </si>
  <si>
    <t>Peter Hamilton</t>
  </si>
  <si>
    <t>Cummulative marketing</t>
  </si>
  <si>
    <t>mkt_tra</t>
  </si>
  <si>
    <t>Marketing and sales travelling</t>
  </si>
  <si>
    <t>mkt_ass</t>
  </si>
  <si>
    <t>Membership in associations</t>
  </si>
  <si>
    <t>mkt_web</t>
  </si>
  <si>
    <t>Costs to maintain the web site</t>
  </si>
  <si>
    <t>mkt_prt</t>
  </si>
  <si>
    <t>Marketing / Print</t>
  </si>
  <si>
    <t>Costs for printed marketing material</t>
  </si>
  <si>
    <t>mkt_oth</t>
  </si>
  <si>
    <t>Other marketing &amp; sales</t>
  </si>
  <si>
    <t>ofc</t>
  </si>
  <si>
    <t>Office</t>
  </si>
  <si>
    <t>Andrew Pan</t>
  </si>
  <si>
    <t>Cummulative office</t>
  </si>
  <si>
    <t>ofc_rnt</t>
  </si>
  <si>
    <t>Office rent</t>
  </si>
  <si>
    <t>ofc_cle</t>
  </si>
  <si>
    <t>Office cleaning costs</t>
  </si>
  <si>
    <t>ofc_fur</t>
  </si>
  <si>
    <t>Julio Carreras</t>
  </si>
  <si>
    <t>Office furniture</t>
  </si>
  <si>
    <t>ofc_it_</t>
  </si>
  <si>
    <t>Cummulative IT</t>
  </si>
  <si>
    <t>ofc_it__cli</t>
  </si>
  <si>
    <t>Office / IT Client PCs</t>
  </si>
  <si>
    <t>Client PC computers and maintenance</t>
  </si>
  <si>
    <t>ofc_it__srv</t>
  </si>
  <si>
    <t>Office / IT Servers</t>
  </si>
  <si>
    <t>Servers computers and maintenance</t>
  </si>
  <si>
    <t>ofc_it__net</t>
  </si>
  <si>
    <t>Office / IT Network</t>
  </si>
  <si>
    <t>Network, switches, routers, ...</t>
  </si>
  <si>
    <t>ofc_leg</t>
  </si>
  <si>
    <t>Contracts, constitution, legal consulting, ...</t>
  </si>
  <si>
    <t>ofc_tel_fix</t>
  </si>
  <si>
    <t>Office / Telephone / Fixed</t>
  </si>
  <si>
    <t>Office telephone bill</t>
  </si>
  <si>
    <t>ofc_tel_mob</t>
  </si>
  <si>
    <t>Office / Telephone / Mobile</t>
  </si>
  <si>
    <t>Mobile phones bill</t>
  </si>
  <si>
    <t>ofc_uti</t>
  </si>
  <si>
    <t>Gas, water, electricity, ...</t>
  </si>
  <si>
    <t>ofc_oth</t>
  </si>
  <si>
    <t>Office / Other</t>
  </si>
  <si>
    <t>Other office related costs</t>
  </si>
  <si>
    <t>ope</t>
  </si>
  <si>
    <t>Operations</t>
  </si>
  <si>
    <t>Cummulative operations</t>
  </si>
  <si>
    <t>ope_pm_</t>
  </si>
  <si>
    <t>Operations / PM</t>
  </si>
  <si>
    <t>According to project</t>
  </si>
  <si>
    <t>Project management and administration</t>
  </si>
  <si>
    <t>ope_tra</t>
  </si>
  <si>
    <t>ope_edi</t>
  </si>
  <si>
    <t>Operations / Editing</t>
  </si>
  <si>
    <t>ope_prf</t>
  </si>
  <si>
    <t>Operations / Proof Reading</t>
  </si>
  <si>
    <t>Proof Readin</t>
  </si>
  <si>
    <t>ope_pos</t>
  </si>
  <si>
    <t>Operations / Postal Charges</t>
  </si>
  <si>
    <t>ope_oth</t>
  </si>
  <si>
    <t>Operations / Other</t>
  </si>
  <si>
    <t>Other operations related</t>
  </si>
  <si>
    <t>fin</t>
  </si>
  <si>
    <t>Finance</t>
  </si>
  <si>
    <t>Cummulative financial costs</t>
  </si>
  <si>
    <t>fin_cre</t>
  </si>
  <si>
    <t>Finance / Credit Costs</t>
  </si>
  <si>
    <t>Cost of borrowing money</t>
  </si>
  <si>
    <t>fin_bnk</t>
  </si>
  <si>
    <t>Finance / Bank Charges</t>
  </si>
  <si>
    <t>rad</t>
  </si>
  <si>
    <t>R&amp;D</t>
  </si>
  <si>
    <t>Research and Development</t>
  </si>
  <si>
    <t>oth</t>
  </si>
  <si>
    <t>Other</t>
  </si>
  <si>
    <t>Other costs</t>
  </si>
  <si>
    <t>Cost Type (Travel Costs)</t>
  </si>
  <si>
    <t>Meals</t>
  </si>
  <si>
    <t>Fuel</t>
  </si>
  <si>
    <t>Tolls</t>
  </si>
  <si>
    <t>Km own car</t>
  </si>
  <si>
    <t>Parking</t>
  </si>
  <si>
    <t>Hotel</t>
  </si>
  <si>
    <t>Airfare</t>
  </si>
  <si>
    <t>Train</t>
  </si>
  <si>
    <t>Copies and Office Materials</t>
  </si>
  <si>
    <t>Courier + Mail + Fax</t>
  </si>
  <si>
    <t>Information Acquisition</t>
  </si>
  <si>
    <t>Seminars/Courses attended</t>
  </si>
  <si>
    <t>Invoice Payment</t>
  </si>
  <si>
    <t>Activity Type (Timesheet)</t>
  </si>
  <si>
    <t>Computer time at the office</t>
  </si>
  <si>
    <t>Computer time at home</t>
  </si>
  <si>
    <t>Staff meeting at the office</t>
  </si>
  <si>
    <t>Travelling</t>
  </si>
  <si>
    <t>Client meeting</t>
  </si>
  <si>
    <t>Client presentation</t>
  </si>
  <si>
    <t>Case Interviews</t>
  </si>
  <si>
    <t>Hours</t>
  </si>
  <si>
    <t>Employee</t>
  </si>
  <si>
    <t>Note</t>
  </si>
  <si>
    <t>Rachel Prescott</t>
  </si>
  <si>
    <t>10 second thermometer</t>
  </si>
  <si>
    <t>Preparing TM for Sara</t>
  </si>
  <si>
    <t>Ben Meeks</t>
  </si>
  <si>
    <t>11 Technical Manuals</t>
  </si>
  <si>
    <t>Li Huang</t>
  </si>
  <si>
    <t>Scheduling</t>
  </si>
  <si>
    <t>Lanzamiento del proyecto</t>
  </si>
  <si>
    <t>Redistribuir trabajo</t>
  </si>
  <si>
    <t>Editing + PM</t>
  </si>
  <si>
    <t>Editing + Preparing deliveries and Updating TM</t>
  </si>
  <si>
    <t>Control de archivos + introducción de una corrección.</t>
  </si>
  <si>
    <t>Control y reasignación tareas</t>
  </si>
  <si>
    <t>Delivery + reallocation + Editing</t>
  </si>
  <si>
    <t>Edit + Clean up + Deliveries</t>
  </si>
  <si>
    <t>PM + Exporting TM</t>
  </si>
  <si>
    <t>Robert Bosnam</t>
  </si>
  <si>
    <t>EDITING</t>
  </si>
  <si>
    <t>INTERNAL EDITING</t>
  </si>
  <si>
    <t>BigBank Newsletters - February '04</t>
  </si>
  <si>
    <t>Trans + autorrev</t>
  </si>
  <si>
    <t>Int. Scheck</t>
  </si>
  <si>
    <t>9 IVD files for Dako</t>
  </si>
  <si>
    <t>Client audit</t>
  </si>
  <si>
    <t>AAB February 2004 Presentation</t>
  </si>
  <si>
    <t>ABC-Instandhaltungs-, Reparatur- und Montagebendingungen</t>
  </si>
  <si>
    <t>TRANSLATION</t>
  </si>
  <si>
    <t>Richard Burca</t>
  </si>
  <si>
    <t>BigBank - Update info page</t>
  </si>
  <si>
    <t>Translation update</t>
  </si>
  <si>
    <t>Translation + Int Scheck</t>
  </si>
  <si>
    <t>Translation + int scheck</t>
  </si>
  <si>
    <t>BigBank Newsletters - January '04</t>
  </si>
  <si>
    <t>Int Scheck</t>
  </si>
  <si>
    <t>BigBank Newsletters December 03</t>
  </si>
  <si>
    <t>Translation + Int. Sch</t>
  </si>
  <si>
    <t>Access Closure Matrix SVG</t>
  </si>
  <si>
    <t>Preparing Editing + Editing + Delivery</t>
  </si>
  <si>
    <t>Translation + update of TM</t>
  </si>
  <si>
    <t>Caroline Koot</t>
  </si>
  <si>
    <t>INTERNAL SPOTCHECK</t>
  </si>
  <si>
    <t>Agiedrill - Manual de instalación</t>
  </si>
  <si>
    <t>Int edit</t>
  </si>
  <si>
    <t>Translation + PM</t>
  </si>
  <si>
    <t>Recuperación archivo antiguo, preparar texto, traducción, autorrevisión, entrega</t>
  </si>
  <si>
    <t>Traducción</t>
  </si>
  <si>
    <t>Traduction</t>
  </si>
  <si>
    <t>Ajout - montres Régulateur + Floréales</t>
  </si>
  <si>
    <t>Forden Website</t>
  </si>
  <si>
    <t>Int Spotcheck</t>
  </si>
  <si>
    <t>ACCEPTING/REJECTING CHANGES</t>
  </si>
  <si>
    <t>Anlagepolitik + Investment terms</t>
  </si>
  <si>
    <t>Avis de Convocation de Fortis</t>
  </si>
  <si>
    <t>Translationa + Autoscheck</t>
  </si>
  <si>
    <t>Insu-Secure Corporate Brochure</t>
  </si>
  <si>
    <t>Insu-Secure Funds</t>
  </si>
  <si>
    <t>Insu-Secure Funds Biographies</t>
  </si>
  <si>
    <t>Insu-Secure Intro February</t>
  </si>
  <si>
    <t>Insu-Secure Investment Trends</t>
  </si>
  <si>
    <t>Bazkar Porto</t>
  </si>
  <si>
    <t>INTERNAL EDITING + TRANSLATION</t>
  </si>
  <si>
    <t>Batch 2 ESP2P TTT2 WIDE</t>
  </si>
  <si>
    <t>Translating + preparing delivery</t>
  </si>
  <si>
    <t>Batch 2 TTT2 + ES-028_031117 - Batch 2 TTT3 iTutor files</t>
  </si>
  <si>
    <t>Answering queries</t>
  </si>
  <si>
    <t>Mails sobre el proyecto</t>
  </si>
  <si>
    <t>PM (answering e-mails from Lion regarding rework)</t>
  </si>
  <si>
    <t>Answering validation report ESDSP</t>
  </si>
  <si>
    <t>Batch 3 - Case Studies</t>
  </si>
  <si>
    <t>Download + Distribution</t>
  </si>
  <si>
    <t>Queries</t>
  </si>
  <si>
    <t>Preparing files for QA</t>
  </si>
  <si>
    <t>Responder preguntas traductores</t>
  </si>
  <si>
    <t>Preparar validación</t>
  </si>
  <si>
    <t>Preparar entrega</t>
  </si>
  <si>
    <t>Post Mortem report</t>
  </si>
  <si>
    <t>Batch 3 - LO - ESTP/ESDSP/ESCS</t>
  </si>
  <si>
    <t>PM - Solving problems with CS files</t>
  </si>
  <si>
    <t>Solving problems with analysis</t>
  </si>
  <si>
    <t>Distribution</t>
  </si>
  <si>
    <t>TM syncro</t>
  </si>
  <si>
    <t>Sincronización memoria</t>
  </si>
  <si>
    <t>Control de archivos</t>
  </si>
  <si>
    <t>Responder a mensajes de Isabelle Chaix.</t>
  </si>
  <si>
    <t>Mensajes Isabelle, Miguel Ángel, etc.</t>
  </si>
  <si>
    <t>Control factura Francesc J + Mail</t>
  </si>
  <si>
    <t>Problemas factura FJubany</t>
  </si>
  <si>
    <t>Delivery</t>
  </si>
  <si>
    <t>Problemas facturas Francesc Jubany</t>
  </si>
  <si>
    <t>Batch 3 - WIDE - ESCS - SAP1.5 Documentation</t>
  </si>
  <si>
    <t>New linguistic instructions update</t>
  </si>
  <si>
    <t>Checking POs</t>
  </si>
  <si>
    <t>TM synchro</t>
  </si>
  <si>
    <t>TM Synchro</t>
  </si>
  <si>
    <t>Reasignación archivos</t>
  </si>
  <si>
    <t>Control archivos</t>
  </si>
  <si>
    <t>Entrega QA</t>
  </si>
  <si>
    <t>Responder Qa</t>
  </si>
  <si>
    <t>Preparing files for validation</t>
  </si>
  <si>
    <t>Tratar asuntos con Isabelle Chaix</t>
  </si>
  <si>
    <t>Validation report reclassification</t>
  </si>
  <si>
    <t>Batch 3 - WIDE - ESDSP - SAP1.5 Documentation</t>
  </si>
  <si>
    <t>Int. Scheck + Preparing files for QA</t>
  </si>
  <si>
    <t>Responder QA + Emails + Charla Ramón + Teléfono Carmen</t>
  </si>
  <si>
    <t>Reasignación de archivos</t>
  </si>
  <si>
    <t>Sincro memo</t>
  </si>
  <si>
    <t>Repairing one ESDSP 610 file</t>
  </si>
  <si>
    <t>Amending wrong files</t>
  </si>
  <si>
    <t>Comprofar facturas + arreglar PPT proyecto 2003_1320</t>
  </si>
  <si>
    <t>Atender a Ramón Royo por teléfono + mensaje</t>
  </si>
  <si>
    <t>Batch 3 - WIDE - ESP2P - SAP1.5 Documentation</t>
  </si>
  <si>
    <t>Instr. Lingüísticas + Preparar QA</t>
  </si>
  <si>
    <t>Sincro memoria</t>
  </si>
  <si>
    <t>Sincronización memorias</t>
  </si>
  <si>
    <t>Control archivos + asunto Irene</t>
  </si>
  <si>
    <t>Planif SAP + Sincro memoria</t>
  </si>
  <si>
    <t>Verificar factura Irene Duque</t>
  </si>
  <si>
    <t>Francesc Jubany</t>
  </si>
  <si>
    <t>Batch 3 - WIDE - ESTP - SAP1.5 Documentation</t>
  </si>
  <si>
    <t>Queries + Control de archivos para QA</t>
  </si>
  <si>
    <t>Preparar QA</t>
  </si>
  <si>
    <t>Responder QA, etc.</t>
  </si>
  <si>
    <t>Mail sobre QA a Lion + Llamada de Carmen</t>
  </si>
  <si>
    <t>Estudio de problemas con el QA, mensajes para Lion</t>
  </si>
  <si>
    <t>Verificación correcciones QA</t>
  </si>
  <si>
    <t>Verificación correcciones QA + preparación entrega for valid</t>
  </si>
  <si>
    <t>Mail a Francesc J</t>
  </si>
  <si>
    <t>Spotcheck 10.000 palabras para 2º QA</t>
  </si>
  <si>
    <t>Mails sobre 2º QA y responder 2º QA</t>
  </si>
  <si>
    <t>Preparing delivery</t>
  </si>
  <si>
    <t>Verification of control sheet FJ</t>
  </si>
  <si>
    <t>QA mistakes messages + billing</t>
  </si>
  <si>
    <t>Rame &amp; Medicer - Taille XL</t>
  </si>
  <si>
    <t xml:space="preserve">Rame &amp; Medicer </t>
  </si>
  <si>
    <t>Creating 2 Transpose projects</t>
  </si>
  <si>
    <t>Trans</t>
  </si>
  <si>
    <t>Autorrev + Preparación entrega</t>
  </si>
  <si>
    <t>Traducción + entrega</t>
  </si>
  <si>
    <t>Blood pressure measurement device</t>
  </si>
  <si>
    <t>Int Scheck + Delivery</t>
  </si>
  <si>
    <t>INTED</t>
  </si>
  <si>
    <t>Brightplace</t>
  </si>
  <si>
    <t>Bull and Bear February 2004</t>
  </si>
  <si>
    <t>Cas Kratz-Garcia</t>
  </si>
  <si>
    <t>Translation + Autorrev</t>
  </si>
  <si>
    <t>CE Certificate</t>
  </si>
  <si>
    <t>TR + autorrev</t>
  </si>
  <si>
    <t>Counygroup commentaries</t>
  </si>
  <si>
    <t>Trans + Edit</t>
  </si>
  <si>
    <t>Collections Instrumentino et Chronographe</t>
  </si>
  <si>
    <t>Translatin + Autocheck</t>
  </si>
  <si>
    <t>Communiqué de presse de Mirabaud et Compagnie</t>
  </si>
  <si>
    <t>Contratto PE Azioni</t>
  </si>
  <si>
    <t>MonyBank Bond Fund (Lux) Target Return Presentation</t>
  </si>
  <si>
    <t>MonyBank Bond Fund Premium - Presentation</t>
  </si>
  <si>
    <t>Int editing</t>
  </si>
  <si>
    <t>MonyBank Equity Fund (Lux) USA Growth - Presentation</t>
  </si>
  <si>
    <t>Int. Editing</t>
  </si>
  <si>
    <t>MonyBank MF (Lux) Funds</t>
  </si>
  <si>
    <t>MonyBank Year-End Update</t>
  </si>
  <si>
    <t>CS MPF (Lux) Short Maturity Euro web text</t>
  </si>
  <si>
    <t>CS MPF Short Maturity</t>
  </si>
  <si>
    <t>CS Premium Präsentation Changes</t>
  </si>
  <si>
    <t>CSAM - MonyBank Equity Fund (Lux) Dividend Europe</t>
  </si>
  <si>
    <t>CSAM Translation - web text for Multifunds</t>
  </si>
  <si>
    <t>CSAM Translations, US Value, US Growth and Web Text</t>
  </si>
  <si>
    <t>Int Edit</t>
  </si>
  <si>
    <t>CT Millenium - Manual</t>
  </si>
  <si>
    <t>Int scheck + delivery</t>
  </si>
  <si>
    <t>Customer Service</t>
  </si>
  <si>
    <t>Dako files for validation</t>
  </si>
  <si>
    <t>PM</t>
  </si>
  <si>
    <t>Editing + filling VF</t>
  </si>
  <si>
    <t>Editing + verification forms</t>
  </si>
  <si>
    <t>de Grisogono Press Releases</t>
  </si>
  <si>
    <t>Translation + Int scheck</t>
  </si>
  <si>
    <t>Albanian Bank Hedge Funds</t>
  </si>
  <si>
    <t>Directors' report CounyTrust annual Dec03 and Notes</t>
  </si>
  <si>
    <t>DIT Commentaries - December</t>
  </si>
  <si>
    <t>Document d'ouverture de compte</t>
  </si>
  <si>
    <t>SDK Commentaries - February '04</t>
  </si>
  <si>
    <t>SDK Commentaries - February 2004</t>
  </si>
  <si>
    <t>SDK Commentaries - January 2004</t>
  </si>
  <si>
    <t>TRANSLATION GERMAN</t>
  </si>
  <si>
    <t>translation + edition</t>
  </si>
  <si>
    <t>SDK Invest - Einladung</t>
  </si>
  <si>
    <t>SDK Small Translation 2</t>
  </si>
  <si>
    <t>Weston Vary Annual Report - December 2003</t>
  </si>
  <si>
    <t>Translation + Wordcount</t>
  </si>
  <si>
    <t>Update</t>
  </si>
  <si>
    <t>EC DECLARATION OF CONFORMITY</t>
  </si>
  <si>
    <t>Editorial FF ASF April 2004</t>
  </si>
  <si>
    <t>QA</t>
  </si>
  <si>
    <t>El Baron</t>
  </si>
  <si>
    <t>Elcometer Brochure</t>
  </si>
  <si>
    <t>DTP</t>
  </si>
  <si>
    <t>DTP + PROOFREAD</t>
  </si>
  <si>
    <t>ES-030_031119 - TPW ESCS and ESP2P - Web-based Training (TPW) 1</t>
  </si>
  <si>
    <t>Ver facturas/organizar rework</t>
  </si>
  <si>
    <t>Revisar facturas</t>
  </si>
  <si>
    <t>ES-030_031119 - TPW ESCS and ESP2P - Web-based Training (TPW) 2</t>
  </si>
  <si>
    <t>Answering validation</t>
  </si>
  <si>
    <t>E'TIS Graphic Screen Messages</t>
  </si>
  <si>
    <t>Euro Scripts - February 04</t>
  </si>
  <si>
    <t>Euroinfo 2-3-04</t>
  </si>
  <si>
    <t>Euroinfo 3.01.04</t>
  </si>
  <si>
    <t>Euroinfo 4-1</t>
  </si>
  <si>
    <t>Int scheck + preparar entrega</t>
  </si>
  <si>
    <t>Euroinfo 4-2</t>
  </si>
  <si>
    <t>Euroinfo script 4-3</t>
  </si>
  <si>
    <t>Cleaning up + Delivery</t>
  </si>
  <si>
    <t>European Growth Fund Profile</t>
  </si>
  <si>
    <t>Expected Impact Of IFRS on European Banks</t>
  </si>
  <si>
    <t>Financial statements</t>
  </si>
  <si>
    <t>Finanzmarktbericht 1. Quartal 2004</t>
  </si>
  <si>
    <t>Ford 2004 Corporate Objectives</t>
  </si>
  <si>
    <t>FORTIS L FUND</t>
  </si>
  <si>
    <t>Translating + Autorrev</t>
  </si>
  <si>
    <t>Update of file</t>
  </si>
  <si>
    <t>Gary Black Appointment</t>
  </si>
  <si>
    <t>Getinge Excerpts</t>
  </si>
  <si>
    <t>Getinge Strings</t>
  </si>
  <si>
    <t>TRANSLATION/PROOFREADING</t>
  </si>
  <si>
    <t>Glossary creation</t>
  </si>
  <si>
    <t>Preparación de archivo + e-mail a Michel</t>
  </si>
  <si>
    <t>Studying Lotus Notes file</t>
  </si>
  <si>
    <t>Guide des vins suisses - Proofing</t>
  </si>
  <si>
    <t>Proofing</t>
  </si>
  <si>
    <t>Final proof</t>
  </si>
  <si>
    <t>Hampton Milleis - Fiche Technique</t>
  </si>
  <si>
    <t>Recuento + trans</t>
  </si>
  <si>
    <t>Help menus - Robofil 240/440cc version 1.9</t>
  </si>
  <si>
    <t>Translation + Editing</t>
  </si>
  <si>
    <t>Int Scheck + Preparing delivery</t>
  </si>
  <si>
    <t>History catalogue &amp; Intro</t>
  </si>
  <si>
    <t>Translation + preparing delivery</t>
  </si>
  <si>
    <t>HDL DB</t>
  </si>
  <si>
    <t>Requesting correct source files</t>
  </si>
  <si>
    <t>solving problems</t>
  </si>
  <si>
    <t>MoneyBank Account Opening</t>
  </si>
  <si>
    <t>Translation, editing</t>
  </si>
  <si>
    <t>QS - PART 3</t>
  </si>
  <si>
    <t>MoneyBank Account Opening - 2</t>
  </si>
  <si>
    <t>MoneyBank Account Opening (2)</t>
  </si>
  <si>
    <t>MBI Streamlined Reporting</t>
  </si>
  <si>
    <t>Informe Rendimiento Gate Defender</t>
  </si>
  <si>
    <t>QS + solving doc problems</t>
  </si>
  <si>
    <t>Installation Robotoform 550</t>
  </si>
  <si>
    <t>Instrumento Droppio Tre - Première mondial</t>
  </si>
  <si>
    <t>colocar, traducir y enviar</t>
  </si>
  <si>
    <t>Interface</t>
  </si>
  <si>
    <t>Int Scheck + Wordcount for delivery</t>
  </si>
  <si>
    <t>IT Excel File</t>
  </si>
  <si>
    <t>Formatting Excel File</t>
  </si>
  <si>
    <t>Februs Letter for Shareholders</t>
  </si>
  <si>
    <t>Februs Newsletter - March</t>
  </si>
  <si>
    <t>Februs PWP - Strategic Value Presentation</t>
  </si>
  <si>
    <t>JWF High Yield - Gibson</t>
  </si>
  <si>
    <t>Newton Equities presentation</t>
  </si>
  <si>
    <t>Colocar los archivos y revisión</t>
  </si>
  <si>
    <t>Letter of Closing Santiago</t>
  </si>
  <si>
    <t>Letter of Finding Santiago</t>
  </si>
  <si>
    <t>EDITION</t>
  </si>
  <si>
    <t>Lettera Clienti 2004</t>
  </si>
  <si>
    <t>Edit</t>
  </si>
  <si>
    <t>Licitación pública internacional (13): Software Requirements Specification - Altura</t>
  </si>
  <si>
    <t>Liste des accessoires CT</t>
  </si>
  <si>
    <t>Recuento, traducción y entrega</t>
  </si>
  <si>
    <t>Machine à percer par étincelage</t>
  </si>
  <si>
    <t>MapSide Privacy Policy</t>
  </si>
  <si>
    <t>internal edition</t>
  </si>
  <si>
    <t>Marketing - Le CRM est mort</t>
  </si>
  <si>
    <t>Colocar texto y traducción</t>
  </si>
  <si>
    <t>Translation + AutoSC</t>
  </si>
  <si>
    <t>Comentarios Patricia</t>
  </si>
  <si>
    <t>Frank Bergmann</t>
  </si>
  <si>
    <t>Marketing &amp; Sales</t>
  </si>
  <si>
    <t>asdfasdf</t>
  </si>
  <si>
    <t>Marketing lines for testing of HIV therapy</t>
  </si>
  <si>
    <t>Max - Self Completion Sheet</t>
  </si>
  <si>
    <t>PM + translation</t>
  </si>
  <si>
    <t>Micromode PI Sirolimus</t>
  </si>
  <si>
    <t>UPDATE/TRANSLATION</t>
  </si>
  <si>
    <t>translation</t>
  </si>
  <si>
    <t>Recuento</t>
  </si>
  <si>
    <t>Final Scheck + delivery</t>
  </si>
  <si>
    <t>Making necessary change requested by client</t>
  </si>
  <si>
    <t>mipedi Brochures</t>
  </si>
  <si>
    <t>Missing translation - MP_ESP2P_314_StrategicSourcing_Part5</t>
  </si>
  <si>
    <t>PM + e-mails wordcounts</t>
  </si>
  <si>
    <t>Planning + Translation</t>
  </si>
  <si>
    <t>Editing + Preparing delivery</t>
  </si>
  <si>
    <t>MM Home Run Eurospot</t>
  </si>
  <si>
    <t>Montre Subaquaneous</t>
  </si>
  <si>
    <t>Translation + Autoscheck</t>
  </si>
  <si>
    <t>Activa Funds - Spanish Addendum Annual Report 2003 (42 Fund Commentaries)</t>
  </si>
  <si>
    <t>Activa Funds Addendum</t>
  </si>
  <si>
    <t>Activa Funds Annual Report - Add-on</t>
  </si>
  <si>
    <t>Activa Funds Glossary Full Review</t>
  </si>
  <si>
    <t>Eveley Bull&amp;Bear January</t>
  </si>
  <si>
    <t>Eveley Bulletins January</t>
  </si>
  <si>
    <t>Autorrevisión</t>
  </si>
  <si>
    <t>Eveley Commentaries - February '04</t>
  </si>
  <si>
    <t>Study of mistakes pointed out by Paul Hough</t>
  </si>
  <si>
    <t>Eveley Monthly Commentaries - December</t>
  </si>
  <si>
    <t>Trans + Int SC</t>
  </si>
  <si>
    <t>Eveley Monthly Commentaries - January</t>
  </si>
  <si>
    <t>EDITING (2) + TRANSLATION (6)</t>
  </si>
  <si>
    <t>Eveley Thought Piece</t>
  </si>
  <si>
    <t>Name Evaluation - *mist</t>
  </si>
  <si>
    <t>Name evaluation</t>
  </si>
  <si>
    <t>Name Evaluation - Copier Printer</t>
  </si>
  <si>
    <t>NAME EVALUATION</t>
  </si>
  <si>
    <t>Name evaluation - Spanish from Spain</t>
  </si>
  <si>
    <t>First round</t>
  </si>
  <si>
    <t>Final review</t>
  </si>
  <si>
    <t>Name Evaluation 2004.01.13</t>
  </si>
  <si>
    <t>Ling. Evaluation</t>
  </si>
  <si>
    <t>NASAD Cover Letter &amp; Certification</t>
  </si>
  <si>
    <t>Nestiler PPT review</t>
  </si>
  <si>
    <t>Preparar las PPT para RR e IT + Preparar entregas</t>
  </si>
  <si>
    <t>Verificar recuentos freelance</t>
  </si>
  <si>
    <t>Preparar archivos para Sara</t>
  </si>
  <si>
    <t>PPT review + Preparing delivery packages</t>
  </si>
  <si>
    <t>Amending non-bilingual file</t>
  </si>
  <si>
    <t>M-Gage Arena</t>
  </si>
  <si>
    <t>Proofing + cleaning (problems)</t>
  </si>
  <si>
    <t>Noms de villes</t>
  </si>
  <si>
    <t>Autorrev + translation of modified text</t>
  </si>
  <si>
    <t>Novotis brochure</t>
  </si>
  <si>
    <t>Office Download</t>
  </si>
  <si>
    <t>Módulo de calidad</t>
  </si>
  <si>
    <t>Olympus chemical translation</t>
  </si>
  <si>
    <t>Query management + delivery</t>
  </si>
  <si>
    <t>Optician Interview</t>
  </si>
  <si>
    <t>Opusculos Hong Kong</t>
  </si>
  <si>
    <t>Editing + Preparing PPT + Delivery</t>
  </si>
  <si>
    <t>Photeno Funds: Certificate + Apostille + Visa</t>
  </si>
  <si>
    <t>Apostillas + Visado</t>
  </si>
  <si>
    <t>Photeno Prospectus Mars 2004 - Assermentation</t>
  </si>
  <si>
    <t>Asistencia freelance</t>
  </si>
  <si>
    <t>Jura + Encuadernación</t>
  </si>
  <si>
    <t>Pioneer Articles</t>
  </si>
  <si>
    <t>PPT/Art Client Services</t>
  </si>
  <si>
    <t>Präsentation Spanien Version 2.0</t>
  </si>
  <si>
    <t>Press release Hubble</t>
  </si>
  <si>
    <t>Preguntas a M Rosa + entrega</t>
  </si>
  <si>
    <t>Press releases Kodal</t>
  </si>
  <si>
    <t>PROCESSING DATA AXENT SYSTEM</t>
  </si>
  <si>
    <t>Prospectus March 04</t>
  </si>
  <si>
    <t>Preparing job + Updating old translation</t>
  </si>
  <si>
    <t>Translation + Queries by editor</t>
  </si>
  <si>
    <t>Q&amp;A Target Return</t>
  </si>
  <si>
    <t>R Share Q&amp;A</t>
  </si>
  <si>
    <t>Reynoon Website</t>
  </si>
  <si>
    <t>Reynoon Website (2)</t>
  </si>
  <si>
    <t>TRANS + TERMINOLOGY CHECK</t>
  </si>
  <si>
    <t>Regional Conference in Latin America - ELUS</t>
  </si>
  <si>
    <t>REIT Spain</t>
  </si>
  <si>
    <t>Replacement card</t>
  </si>
  <si>
    <t>Editing + Reasearch on Mastercard web</t>
  </si>
  <si>
    <t>Reviewing editing</t>
  </si>
  <si>
    <t>Requisitos para productos de filtrados de mensajes</t>
  </si>
  <si>
    <t>QA + changing translator note</t>
  </si>
  <si>
    <t>Rework - iTutor files (2003_1425)</t>
  </si>
  <si>
    <t>Organizar Rework</t>
  </si>
  <si>
    <t>Preparing rework</t>
  </si>
  <si>
    <t>Intento de limpiar archivos</t>
  </si>
  <si>
    <t>Amending files, introducing corrections, preparing delivery</t>
  </si>
  <si>
    <t>Rework - WIDE TTT2 &amp; partial TTT3 (2003_1409)</t>
  </si>
  <si>
    <t>Preparar rework</t>
  </si>
  <si>
    <t>Validation report</t>
  </si>
  <si>
    <t>Rework Batch 3</t>
  </si>
  <si>
    <t>Rework 0008</t>
  </si>
  <si>
    <t>Preparar entregas</t>
  </si>
  <si>
    <t>Rework</t>
  </si>
  <si>
    <t>2003_1531: rework + validation report + new QA</t>
  </si>
  <si>
    <t>Rework 2003_1531</t>
  </si>
  <si>
    <t>REwork 2004_1532</t>
  </si>
  <si>
    <t>Rework 2003_1532</t>
  </si>
  <si>
    <t>Rework TPW Courses</t>
  </si>
  <si>
    <t>Entregas</t>
  </si>
  <si>
    <t>Rinuncia titoli</t>
  </si>
  <si>
    <t>RN Credit Asset</t>
  </si>
  <si>
    <t>Roloform 350 &amp; 550 Manuals</t>
  </si>
  <si>
    <t>Int. Scheck + delivery</t>
  </si>
  <si>
    <t>Colocación, traducción</t>
  </si>
  <si>
    <t>Preparing text</t>
  </si>
  <si>
    <t>Translation + colocación del texto</t>
  </si>
  <si>
    <t>Translation + Int scheck + layout + delivery</t>
  </si>
  <si>
    <t>Recuento, eliminar anotaciones para DTP</t>
  </si>
  <si>
    <t>SA ES-032_031202 - TPW (Knowledge Pool) ESTP &amp; ESDSP - Web-based Training (TPW) 3</t>
  </si>
  <si>
    <t>SA ES-044 - TPW Missing translation in course</t>
  </si>
  <si>
    <t>Translating</t>
  </si>
  <si>
    <t>Sala strings</t>
  </si>
  <si>
    <t>Editing, translation</t>
  </si>
  <si>
    <t>Scopix &amp; Cropex editions</t>
  </si>
  <si>
    <t>SeedNet Instructions Proofread</t>
  </si>
  <si>
    <t>Selldumb - RELEVER LES DEFIS DE VOTRE METIER</t>
  </si>
  <si>
    <t>Translation + autorrev</t>
  </si>
  <si>
    <t>GoldWire - ClientSoftware &amp; EasyAccess</t>
  </si>
  <si>
    <t>Software strings - Charmilles</t>
  </si>
  <si>
    <t>Translating + Substandard serv.</t>
  </si>
  <si>
    <t>Spanische Weine</t>
  </si>
  <si>
    <t>Spanish Matters 2004</t>
  </si>
  <si>
    <t>Preparar tabla contenidos SM + Corregir SM enero + Noticia febrero</t>
  </si>
  <si>
    <t>Terminar resumen contenidos SM Bulletin + Redacción SM Flash febrero + Archivos para Jill</t>
  </si>
  <si>
    <t>SM flash febrero + Cómo llegar en tren</t>
  </si>
  <si>
    <t>Contacto + Quiénes somos + SM Flash</t>
  </si>
  <si>
    <t>Web con José</t>
  </si>
  <si>
    <t>SM Flash + Web con José</t>
  </si>
  <si>
    <t>Restaurar</t>
  </si>
  <si>
    <t>Strategy Guide December</t>
  </si>
  <si>
    <t>SWIFT Iberclear Board Paper Jan'04</t>
  </si>
  <si>
    <t>SWIFT regional conference in Latin America – ELUS (2)</t>
  </si>
  <si>
    <t>SWIN Disclaimer</t>
  </si>
  <si>
    <t>Sworn Translation - 5 pages</t>
  </si>
  <si>
    <t>Editing + Swearing</t>
  </si>
  <si>
    <t>Sworn Translation (Argentina) - Certificate</t>
  </si>
  <si>
    <t>Target return Webtext + Fund Profile</t>
  </si>
  <si>
    <t>Terminology Review</t>
  </si>
  <si>
    <t>Terminology review</t>
  </si>
  <si>
    <t>Transdeflectance forehead sensor</t>
  </si>
  <si>
    <t>Trap R Webprev + Total Return AP</t>
  </si>
  <si>
    <t>TTT3 - MP (ESMH + ESP2P) - MO (ESMH + P2P) - WIDE (ESTP + ESP2P)</t>
  </si>
  <si>
    <t>Downloading QA reports and partially answering them</t>
  </si>
  <si>
    <t>Answering QA</t>
  </si>
  <si>
    <t>PM - QA issues</t>
  </si>
  <si>
    <t>Answering P2P validation reports</t>
  </si>
  <si>
    <t>Validation reports reclassification</t>
  </si>
  <si>
    <t>Validation report + Planificación rework y entregas</t>
  </si>
  <si>
    <t>Hurricane Acustic Digital Player - Manual</t>
  </si>
  <si>
    <t>SPU Financial - Website 8 (Update)</t>
  </si>
  <si>
    <t>SPU-Einladungen</t>
  </si>
  <si>
    <t>Understanding the forces behind Hedge Fund returns</t>
  </si>
  <si>
    <t>Int. scheck</t>
  </si>
  <si>
    <t>UNPCU Presentation</t>
  </si>
  <si>
    <t>Vascular Aspire - update</t>
  </si>
  <si>
    <t>Videos parlamento - Enero 2004</t>
  </si>
  <si>
    <t>Int SC</t>
  </si>
  <si>
    <t>Votre voix en Europe</t>
  </si>
  <si>
    <t>TPW Update (2003_1429 &amp; 2003_1430)</t>
  </si>
  <si>
    <t>Download + wordcount (problems)</t>
  </si>
  <si>
    <t>PM (mails + queries + tm)</t>
  </si>
  <si>
    <t>Asignación archivos</t>
  </si>
  <si>
    <t>Web site menu</t>
  </si>
  <si>
    <t>Pm + translation</t>
  </si>
  <si>
    <t>Onda pres.: Hydrostyle &amp; Poweractive</t>
  </si>
  <si>
    <t>wireless Ethernet network</t>
  </si>
  <si>
    <t>World Chocolate Masters 2005</t>
  </si>
  <si>
    <t>Int. Scheck + preparing delivery</t>
  </si>
  <si>
    <t>Myeth Questionnaires</t>
  </si>
  <si>
    <t>Proofreading</t>
  </si>
  <si>
    <t>Myeth Questionnaires (2)</t>
  </si>
  <si>
    <t>PM (wordcounts)</t>
  </si>
  <si>
    <t>Ybox for Mexico</t>
  </si>
  <si>
    <t xml:space="preserve">Traduccion + dudas a Javier </t>
  </si>
  <si>
    <t>Translation + Int. SC</t>
  </si>
  <si>
    <t>DTP 101</t>
  </si>
  <si>
    <t>Accepting/rejecting changes by editor</t>
  </si>
  <si>
    <t>Comments from client</t>
  </si>
  <si>
    <t>January</t>
  </si>
  <si>
    <t>Sales</t>
  </si>
  <si>
    <t>Total Sales</t>
  </si>
  <si>
    <t>Costs</t>
  </si>
  <si>
    <t>Payroll</t>
  </si>
  <si>
    <t>Providers</t>
  </si>
  <si>
    <t>Travel</t>
  </si>
  <si>
    <t>Total Costs</t>
  </si>
  <si>
    <t>Profit</t>
  </si>
</sst>
</file>

<file path=xl/styles.xml><?xml version="1.0" encoding="utf-8"?>
<styleSheet xmlns="http://schemas.openxmlformats.org/spreadsheetml/2006/main">
  <numFmts count="10">
    <numFmt numFmtId="164" formatCode="GENERAL"/>
    <numFmt numFmtId="165" formatCode="0%"/>
    <numFmt numFmtId="166" formatCode="#,##0.00\ [$€-1]"/>
    <numFmt numFmtId="167" formatCode="#,##0.00"/>
    <numFmt numFmtId="168" formatCode="M/D/YYYY"/>
    <numFmt numFmtId="169" formatCode="0.00"/>
    <numFmt numFmtId="170" formatCode="#,##0\ [$€-1]"/>
    <numFmt numFmtId="171" formatCode="0"/>
    <numFmt numFmtId="172" formatCode="0.00%"/>
    <numFmt numFmtId="173" formatCode="#,##0\ [$€-1];[RED]\-#,##0\ [$€-1]"/>
  </numFmts>
  <fonts count="7">
    <font>
      <sz val="10"/>
      <name val="Arial"/>
      <family val="2"/>
    </font>
    <font>
      <sz val="9"/>
      <name val="Arial"/>
      <family val="2"/>
    </font>
    <font>
      <b/>
      <sz val="10"/>
      <name val="Arial"/>
      <family val="2"/>
    </font>
    <font>
      <b/>
      <sz val="9"/>
      <name val="Arial"/>
      <family val="2"/>
    </font>
    <font>
      <b/>
      <sz val="8"/>
      <color indexed="8"/>
      <name val="Times New Roman"/>
      <family val="1"/>
    </font>
    <font>
      <sz val="8"/>
      <color indexed="8"/>
      <name val="Times New Roman"/>
      <family val="1"/>
    </font>
    <font>
      <b/>
      <sz val="8"/>
      <name val="Arial"/>
      <family val="2"/>
    </font>
  </fonts>
  <fills count="3">
    <fill>
      <patternFill/>
    </fill>
    <fill>
      <patternFill patternType="gray125"/>
    </fill>
    <fill>
      <patternFill patternType="solid">
        <fgColor indexed="44"/>
        <bgColor indexed="64"/>
      </patternFill>
    </fill>
  </fills>
  <borders count="5">
    <border>
      <left/>
      <right/>
      <top/>
      <bottom/>
      <diagonal/>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double">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7">
    <xf numFmtId="164" fontId="0" fillId="0" borderId="0" xfId="0" applyAlignment="1">
      <alignment/>
    </xf>
    <xf numFmtId="164" fontId="0" fillId="0" borderId="0" xfId="0" applyFont="1" applyAlignment="1">
      <alignment horizontal="right"/>
    </xf>
    <xf numFmtId="164" fontId="0" fillId="0" borderId="0" xfId="0" applyFont="1" applyAlignment="1">
      <alignment/>
    </xf>
    <xf numFmtId="164" fontId="0" fillId="0" borderId="0" xfId="0" applyFont="1" applyAlignment="1">
      <alignment/>
    </xf>
    <xf numFmtId="164" fontId="1" fillId="0" borderId="0" xfId="0" applyFont="1" applyFill="1" applyBorder="1" applyAlignment="1">
      <alignment/>
    </xf>
    <xf numFmtId="164" fontId="1" fillId="0" borderId="0" xfId="0" applyFont="1" applyFill="1" applyBorder="1" applyAlignment="1">
      <alignment/>
    </xf>
    <xf numFmtId="165" fontId="0" fillId="0" borderId="0" xfId="0" applyNumberFormat="1" applyFont="1" applyAlignment="1">
      <alignment/>
    </xf>
    <xf numFmtId="164" fontId="0" fillId="0" borderId="1" xfId="0" applyFont="1" applyBorder="1" applyAlignment="1">
      <alignment/>
    </xf>
    <xf numFmtId="166" fontId="0" fillId="0" borderId="0" xfId="0" applyNumberFormat="1" applyFont="1" applyAlignment="1">
      <alignment/>
    </xf>
    <xf numFmtId="164" fontId="0" fillId="0" borderId="0" xfId="0" applyFont="1" applyBorder="1" applyAlignment="1">
      <alignment horizontal="right"/>
    </xf>
    <xf numFmtId="164" fontId="0" fillId="0" borderId="0" xfId="0" applyFont="1" applyBorder="1" applyAlignment="1">
      <alignment/>
    </xf>
    <xf numFmtId="164" fontId="1" fillId="0" borderId="0" xfId="0" applyFont="1" applyBorder="1" applyAlignment="1">
      <alignment vertical="center" wrapText="1"/>
    </xf>
    <xf numFmtId="164" fontId="1" fillId="0" borderId="0" xfId="0" applyFont="1" applyAlignment="1">
      <alignment/>
    </xf>
    <xf numFmtId="164" fontId="0" fillId="0" borderId="0" xfId="0" applyFont="1" applyBorder="1" applyAlignment="1">
      <alignment vertical="center" wrapText="1"/>
    </xf>
    <xf numFmtId="164" fontId="0" fillId="0" borderId="0" xfId="0" applyAlignment="1">
      <alignment vertical="center" wrapText="1"/>
    </xf>
    <xf numFmtId="165" fontId="0" fillId="0" borderId="0" xfId="0" applyNumberFormat="1" applyAlignment="1">
      <alignment vertical="center" wrapText="1"/>
    </xf>
    <xf numFmtId="164" fontId="0" fillId="0" borderId="0" xfId="0" applyAlignment="1">
      <alignment wrapText="1"/>
    </xf>
    <xf numFmtId="166" fontId="0" fillId="0" borderId="0" xfId="0" applyNumberFormat="1" applyFont="1" applyFill="1" applyBorder="1" applyAlignment="1">
      <alignment vertical="center"/>
    </xf>
    <xf numFmtId="164" fontId="2" fillId="2" borderId="0" xfId="0" applyFont="1" applyFill="1" applyBorder="1" applyAlignment="1">
      <alignment vertical="center" textRotation="45"/>
    </xf>
    <xf numFmtId="165" fontId="2" fillId="2" borderId="0" xfId="0" applyNumberFormat="1" applyFont="1" applyFill="1" applyBorder="1" applyAlignment="1">
      <alignment horizontal="center" vertical="center" textRotation="45"/>
    </xf>
    <xf numFmtId="166" fontId="2" fillId="2" borderId="0" xfId="0" applyNumberFormat="1" applyFont="1" applyFill="1" applyBorder="1" applyAlignment="1">
      <alignment vertical="center" textRotation="45"/>
    </xf>
    <xf numFmtId="164" fontId="0" fillId="0" borderId="0" xfId="0" applyFont="1" applyFill="1" applyBorder="1" applyAlignment="1">
      <alignment vertical="center"/>
    </xf>
    <xf numFmtId="167" fontId="2" fillId="0" borderId="0" xfId="0" applyNumberFormat="1" applyFont="1" applyAlignment="1">
      <alignment textRotation="43"/>
    </xf>
    <xf numFmtId="164" fontId="1" fillId="0" borderId="0" xfId="0" applyFont="1" applyAlignment="1">
      <alignment horizontal="right"/>
    </xf>
    <xf numFmtId="168" fontId="1" fillId="0" borderId="0" xfId="0" applyNumberFormat="1" applyFont="1" applyAlignment="1">
      <alignment/>
    </xf>
    <xf numFmtId="164" fontId="1" fillId="2" borderId="0" xfId="0" applyFont="1" applyFill="1" applyBorder="1" applyAlignment="1">
      <alignment/>
    </xf>
    <xf numFmtId="164" fontId="1" fillId="2" borderId="0" xfId="0" applyFont="1" applyFill="1" applyBorder="1" applyAlignment="1">
      <alignment/>
    </xf>
    <xf numFmtId="164" fontId="1" fillId="2" borderId="0" xfId="0" applyFont="1" applyFill="1" applyBorder="1" applyAlignment="1">
      <alignment horizontal="right"/>
    </xf>
    <xf numFmtId="165" fontId="1" fillId="0" borderId="0" xfId="0" applyNumberFormat="1" applyFont="1" applyAlignment="1">
      <alignment/>
    </xf>
    <xf numFmtId="164" fontId="1" fillId="0" borderId="1" xfId="0" applyFont="1" applyBorder="1" applyAlignment="1">
      <alignment/>
    </xf>
    <xf numFmtId="166" fontId="0" fillId="2" borderId="0" xfId="0" applyNumberFormat="1" applyFont="1" applyFill="1" applyBorder="1" applyAlignment="1">
      <alignment vertical="center"/>
    </xf>
    <xf numFmtId="164" fontId="3" fillId="0" borderId="2" xfId="0" applyFont="1" applyBorder="1" applyAlignment="1">
      <alignment horizontal="right"/>
    </xf>
    <xf numFmtId="168" fontId="3" fillId="0" borderId="2" xfId="0" applyNumberFormat="1" applyFont="1" applyBorder="1" applyAlignment="1">
      <alignment/>
    </xf>
    <xf numFmtId="164" fontId="3" fillId="0" borderId="2" xfId="0" applyFont="1" applyBorder="1" applyAlignment="1">
      <alignment/>
    </xf>
    <xf numFmtId="164" fontId="3" fillId="2" borderId="2" xfId="0" applyFont="1" applyFill="1" applyBorder="1" applyAlignment="1">
      <alignment/>
    </xf>
    <xf numFmtId="164" fontId="3" fillId="2" borderId="2" xfId="0" applyFont="1" applyFill="1" applyBorder="1" applyAlignment="1">
      <alignment/>
    </xf>
    <xf numFmtId="165" fontId="3" fillId="0" borderId="2" xfId="0" applyNumberFormat="1" applyFont="1" applyBorder="1" applyAlignment="1">
      <alignment/>
    </xf>
    <xf numFmtId="164" fontId="3" fillId="0" borderId="3" xfId="0" applyFont="1" applyBorder="1" applyAlignment="1">
      <alignment/>
    </xf>
    <xf numFmtId="166" fontId="2" fillId="2" borderId="2" xfId="0" applyNumberFormat="1" applyFont="1" applyFill="1" applyBorder="1" applyAlignment="1">
      <alignment vertical="center"/>
    </xf>
    <xf numFmtId="164" fontId="3" fillId="0" borderId="0" xfId="0" applyFont="1" applyAlignment="1">
      <alignment/>
    </xf>
    <xf numFmtId="164" fontId="3" fillId="0" borderId="0" xfId="0" applyFont="1" applyAlignment="1">
      <alignment horizontal="right"/>
    </xf>
    <xf numFmtId="168" fontId="3" fillId="0" borderId="0" xfId="0" applyNumberFormat="1" applyFont="1" applyAlignment="1">
      <alignment/>
    </xf>
    <xf numFmtId="164" fontId="3" fillId="2" borderId="0" xfId="0" applyFont="1" applyFill="1" applyBorder="1" applyAlignment="1">
      <alignment/>
    </xf>
    <xf numFmtId="164" fontId="3" fillId="2" borderId="0" xfId="0" applyFont="1" applyFill="1" applyBorder="1" applyAlignment="1">
      <alignment/>
    </xf>
    <xf numFmtId="165" fontId="3" fillId="0" borderId="0" xfId="0" applyNumberFormat="1" applyFont="1" applyAlignment="1">
      <alignment/>
    </xf>
    <xf numFmtId="169" fontId="3" fillId="0" borderId="2" xfId="0" applyNumberFormat="1" applyFont="1" applyBorder="1" applyAlignment="1">
      <alignment/>
    </xf>
    <xf numFmtId="164" fontId="1" fillId="0" borderId="0" xfId="0" applyFont="1" applyAlignment="1">
      <alignment/>
    </xf>
    <xf numFmtId="169" fontId="1" fillId="0" borderId="0" xfId="0" applyNumberFormat="1" applyFont="1" applyAlignment="1">
      <alignment/>
    </xf>
    <xf numFmtId="164" fontId="3" fillId="0" borderId="2" xfId="0" applyFont="1" applyFill="1" applyBorder="1" applyAlignment="1">
      <alignment/>
    </xf>
    <xf numFmtId="165" fontId="3" fillId="0" borderId="2" xfId="0" applyNumberFormat="1" applyFont="1" applyFill="1" applyBorder="1" applyAlignment="1">
      <alignment/>
    </xf>
    <xf numFmtId="164" fontId="1" fillId="0" borderId="0" xfId="0" applyFont="1" applyFill="1" applyAlignment="1">
      <alignment/>
    </xf>
    <xf numFmtId="165" fontId="1" fillId="0" borderId="0" xfId="0" applyNumberFormat="1" applyFont="1" applyFill="1" applyAlignment="1">
      <alignment/>
    </xf>
    <xf numFmtId="166" fontId="2" fillId="2" borderId="4" xfId="0" applyNumberFormat="1" applyFont="1" applyFill="1" applyBorder="1" applyAlignment="1">
      <alignment horizontal="right" vertical="center"/>
    </xf>
    <xf numFmtId="166" fontId="2" fillId="2" borderId="4" xfId="0" applyNumberFormat="1" applyFont="1" applyFill="1" applyBorder="1" applyAlignment="1">
      <alignment vertical="center"/>
    </xf>
    <xf numFmtId="164" fontId="1" fillId="0" borderId="0" xfId="0" applyNumberFormat="1" applyFont="1" applyAlignment="1">
      <alignment/>
    </xf>
    <xf numFmtId="170" fontId="1" fillId="0" borderId="0" xfId="0" applyNumberFormat="1" applyFont="1" applyAlignment="1">
      <alignment/>
    </xf>
    <xf numFmtId="170" fontId="1" fillId="0" borderId="0" xfId="0" applyNumberFormat="1" applyFont="1" applyAlignment="1">
      <alignment/>
    </xf>
    <xf numFmtId="170" fontId="1" fillId="0" borderId="0" xfId="0" applyNumberFormat="1" applyFont="1" applyFill="1" applyBorder="1" applyAlignment="1">
      <alignment/>
    </xf>
    <xf numFmtId="164" fontId="3" fillId="2" borderId="0" xfId="0" applyFont="1" applyFill="1" applyBorder="1" applyAlignment="1">
      <alignment horizontal="center" vertical="center" wrapText="1"/>
    </xf>
    <xf numFmtId="164" fontId="3" fillId="2" borderId="0" xfId="0" applyNumberFormat="1" applyFont="1" applyFill="1" applyBorder="1" applyAlignment="1">
      <alignment vertical="center" textRotation="45" wrapText="1"/>
    </xf>
    <xf numFmtId="170" fontId="3" fillId="2" borderId="0" xfId="0" applyNumberFormat="1" applyFont="1" applyFill="1" applyBorder="1" applyAlignment="1">
      <alignment horizontal="center" vertical="center" wrapText="1"/>
    </xf>
    <xf numFmtId="167" fontId="3" fillId="0" borderId="0" xfId="0" applyNumberFormat="1" applyFont="1" applyAlignment="1">
      <alignment wrapText="1"/>
    </xf>
    <xf numFmtId="164" fontId="1" fillId="0" borderId="0" xfId="0" applyFont="1" applyAlignment="1">
      <alignment vertical="center"/>
    </xf>
    <xf numFmtId="164" fontId="1" fillId="0" borderId="0" xfId="0" applyNumberFormat="1" applyFont="1" applyAlignment="1">
      <alignment vertical="center"/>
    </xf>
    <xf numFmtId="170" fontId="1" fillId="0" borderId="0" xfId="0" applyNumberFormat="1" applyFont="1" applyAlignment="1">
      <alignment vertical="center"/>
    </xf>
    <xf numFmtId="165" fontId="1" fillId="0" borderId="0" xfId="0" applyNumberFormat="1" applyFont="1" applyAlignment="1">
      <alignment vertical="center"/>
    </xf>
    <xf numFmtId="170" fontId="1" fillId="2" borderId="0" xfId="0" applyNumberFormat="1" applyFont="1" applyFill="1" applyBorder="1" applyAlignment="1">
      <alignment vertical="center"/>
    </xf>
    <xf numFmtId="164" fontId="1" fillId="0" borderId="0" xfId="0" applyNumberFormat="1" applyFont="1" applyAlignment="1">
      <alignment horizontal="center"/>
    </xf>
    <xf numFmtId="165" fontId="1" fillId="0" borderId="0" xfId="0" applyNumberFormat="1" applyFont="1" applyAlignment="1">
      <alignment horizontal="center"/>
    </xf>
    <xf numFmtId="170" fontId="3" fillId="2" borderId="0" xfId="0" applyNumberFormat="1" applyFont="1" applyFill="1" applyBorder="1" applyAlignment="1">
      <alignment horizontal="right" vertical="center"/>
    </xf>
    <xf numFmtId="170" fontId="3" fillId="2" borderId="0" xfId="0" applyNumberFormat="1" applyFont="1" applyFill="1" applyBorder="1" applyAlignment="1">
      <alignment vertical="center"/>
    </xf>
    <xf numFmtId="164" fontId="1" fillId="0" borderId="0" xfId="0" applyFont="1" applyBorder="1" applyAlignment="1">
      <alignment/>
    </xf>
    <xf numFmtId="164" fontId="1" fillId="0" borderId="0" xfId="0" applyFont="1" applyBorder="1" applyAlignment="1">
      <alignment/>
    </xf>
    <xf numFmtId="164" fontId="3" fillId="2" borderId="0" xfId="0" applyFont="1" applyFill="1" applyBorder="1" applyAlignment="1">
      <alignment vertical="center" textRotation="45" wrapText="1"/>
    </xf>
    <xf numFmtId="164" fontId="1" fillId="0" borderId="0" xfId="0" applyFont="1" applyBorder="1" applyAlignment="1">
      <alignment wrapText="1"/>
    </xf>
    <xf numFmtId="168" fontId="1" fillId="0" borderId="0" xfId="0" applyNumberFormat="1" applyFont="1" applyFill="1" applyBorder="1" applyAlignment="1">
      <alignment/>
    </xf>
    <xf numFmtId="164" fontId="1" fillId="0" borderId="0" xfId="0" applyFont="1" applyBorder="1" applyAlignment="1">
      <alignment vertical="top"/>
    </xf>
    <xf numFmtId="171" fontId="1" fillId="0" borderId="0" xfId="0" applyNumberFormat="1" applyFont="1" applyFill="1" applyBorder="1" applyAlignment="1">
      <alignment/>
    </xf>
    <xf numFmtId="169" fontId="1" fillId="0" borderId="0" xfId="0" applyNumberFormat="1" applyFont="1" applyFill="1" applyBorder="1" applyAlignment="1">
      <alignment/>
    </xf>
    <xf numFmtId="169" fontId="1" fillId="0" borderId="0" xfId="0" applyNumberFormat="1" applyFont="1" applyFill="1" applyBorder="1" applyAlignment="1">
      <alignment/>
    </xf>
    <xf numFmtId="164" fontId="1" fillId="0" borderId="0" xfId="0" applyFont="1" applyBorder="1" applyAlignment="1">
      <alignment vertical="top" wrapText="1"/>
    </xf>
    <xf numFmtId="170" fontId="1" fillId="0" borderId="0" xfId="0" applyFont="1" applyFill="1" applyBorder="1" applyAlignment="1">
      <alignment/>
    </xf>
    <xf numFmtId="172" fontId="1" fillId="0" borderId="0" xfId="0" applyNumberFormat="1" applyFont="1" applyBorder="1" applyAlignment="1">
      <alignment/>
    </xf>
    <xf numFmtId="171" fontId="1" fillId="0" borderId="0" xfId="0" applyNumberFormat="1" applyFont="1" applyBorder="1" applyAlignment="1">
      <alignment/>
    </xf>
    <xf numFmtId="164" fontId="1" fillId="0" borderId="0" xfId="0" applyFont="1" applyBorder="1" applyAlignment="1">
      <alignment horizontal="center"/>
    </xf>
    <xf numFmtId="168" fontId="1" fillId="0" borderId="0" xfId="0" applyNumberFormat="1" applyFont="1" applyFill="1" applyBorder="1" applyAlignment="1">
      <alignment/>
    </xf>
    <xf numFmtId="171" fontId="1" fillId="0" borderId="0" xfId="0" applyNumberFormat="1" applyFont="1" applyFill="1" applyBorder="1" applyAlignment="1">
      <alignment wrapText="1"/>
    </xf>
    <xf numFmtId="164" fontId="0" fillId="0" borderId="0" xfId="0" applyAlignment="1">
      <alignment horizontal="center"/>
    </xf>
    <xf numFmtId="164" fontId="1" fillId="0" borderId="0" xfId="0" applyFont="1" applyFill="1" applyBorder="1" applyAlignment="1">
      <alignment horizontal="left" indent="1"/>
    </xf>
    <xf numFmtId="164" fontId="1" fillId="0" borderId="0" xfId="0" applyFont="1" applyFill="1" applyBorder="1" applyAlignment="1">
      <alignment horizontal="left" indent="2"/>
    </xf>
    <xf numFmtId="164" fontId="1" fillId="0" borderId="0" xfId="0" applyFont="1" applyFill="1" applyBorder="1" applyAlignment="1">
      <alignment horizontal="left" indent="3"/>
    </xf>
    <xf numFmtId="164" fontId="1" fillId="0" borderId="0" xfId="0" applyFont="1" applyBorder="1" applyAlignment="1">
      <alignment horizontal="left" indent="2"/>
    </xf>
    <xf numFmtId="168" fontId="0" fillId="0" borderId="0" xfId="0" applyNumberFormat="1" applyAlignment="1">
      <alignment/>
    </xf>
    <xf numFmtId="170" fontId="0" fillId="0" borderId="0" xfId="0" applyNumberFormat="1" applyAlignment="1">
      <alignment/>
    </xf>
    <xf numFmtId="164" fontId="2" fillId="0" borderId="0" xfId="0" applyFont="1" applyAlignment="1">
      <alignment/>
    </xf>
    <xf numFmtId="170" fontId="2" fillId="0" borderId="0" xfId="0" applyNumberFormat="1" applyFont="1" applyAlignment="1">
      <alignment/>
    </xf>
    <xf numFmtId="173"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xdr:rowOff>
    </xdr:from>
    <xdr:to>
      <xdr:col>3</xdr:col>
      <xdr:colOff>180975</xdr:colOff>
      <xdr:row>1</xdr:row>
      <xdr:rowOff>28575</xdr:rowOff>
    </xdr:to>
    <xdr:pic>
      <xdr:nvPicPr>
        <xdr:cNvPr id="1" name="C:\fbergmann\www.project-open.com\images\logo.project-open.horiz.tra.gif"/>
        <xdr:cNvPicPr preferRelativeResize="1">
          <a:picLocks noChangeAspect="1"/>
        </xdr:cNvPicPr>
      </xdr:nvPicPr>
      <xdr:blipFill>
        <a:blip r:embed="rId1"/>
        <a:stretch>
          <a:fillRect/>
        </a:stretch>
      </xdr:blipFill>
      <xdr:spPr>
        <a:xfrm>
          <a:off x="57150" y="9525"/>
          <a:ext cx="2190750" cy="4953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N48"/>
  <sheetViews>
    <sheetView workbookViewId="0" topLeftCell="A22">
      <selection activeCell="C19" sqref="C19"/>
    </sheetView>
  </sheetViews>
  <sheetFormatPr defaultColWidth="9.140625" defaultRowHeight="12.75"/>
  <cols>
    <col min="1" max="1" width="9.00390625" style="1" customWidth="1"/>
    <col min="2" max="3" width="11.00390625" style="2" customWidth="1"/>
    <col min="4" max="4" width="19.28125" style="3" customWidth="1"/>
    <col min="5" max="5" width="13.00390625" style="4" customWidth="1"/>
    <col min="6" max="6" width="5.7109375" style="4" customWidth="1"/>
    <col min="7" max="7" width="6.140625" style="5" customWidth="1"/>
    <col min="8" max="8" width="6.8515625" style="4" customWidth="1"/>
    <col min="9" max="9" width="8.8515625" style="3" customWidth="1"/>
    <col min="10" max="10" width="4.7109375" style="3" customWidth="1"/>
    <col min="11" max="11" width="4.7109375" style="6" customWidth="1"/>
    <col min="12" max="12" width="8.140625" style="7" customWidth="1"/>
    <col min="13" max="13" width="11.57421875" style="8" customWidth="1"/>
    <col min="14" max="16384" width="9.140625" style="3" customWidth="1"/>
  </cols>
  <sheetData>
    <row r="1" spans="1:12" ht="37.5" customHeight="1">
      <c r="A1" s="9"/>
      <c r="B1" s="9"/>
      <c r="C1" s="9"/>
      <c r="D1" s="9"/>
      <c r="L1" s="10"/>
    </row>
    <row r="2" spans="1:13" s="12" customFormat="1" ht="27.75" customHeight="1">
      <c r="A2" s="11" t="s">
        <v>0</v>
      </c>
      <c r="B2" s="11"/>
      <c r="C2" s="11"/>
      <c r="D2" s="11"/>
      <c r="E2" s="11"/>
      <c r="F2" s="11"/>
      <c r="G2" s="11"/>
      <c r="H2" s="11"/>
      <c r="I2" s="11"/>
      <c r="J2" s="11"/>
      <c r="K2" s="11"/>
      <c r="L2" s="11"/>
      <c r="M2" s="11"/>
    </row>
    <row r="3" spans="1:13" s="12" customFormat="1" ht="12">
      <c r="A3" s="13" t="s">
        <v>1</v>
      </c>
      <c r="B3" s="13"/>
      <c r="C3" s="13"/>
      <c r="D3" s="13"/>
      <c r="E3" s="13"/>
      <c r="F3" s="13"/>
      <c r="G3" s="13"/>
      <c r="H3" s="13"/>
      <c r="I3" s="13"/>
      <c r="J3" s="13"/>
      <c r="K3" s="13"/>
      <c r="L3" s="13"/>
      <c r="M3" s="13"/>
    </row>
    <row r="4" spans="1:13" s="12" customFormat="1" ht="46.5" customHeight="1">
      <c r="A4" s="13" t="s">
        <v>2</v>
      </c>
      <c r="B4" s="13"/>
      <c r="C4" s="13"/>
      <c r="D4" s="13"/>
      <c r="E4" s="13"/>
      <c r="F4" s="13"/>
      <c r="G4" s="13"/>
      <c r="H4" s="13"/>
      <c r="I4" s="13"/>
      <c r="J4" s="13"/>
      <c r="K4" s="13"/>
      <c r="L4" s="13"/>
      <c r="M4" s="13"/>
    </row>
    <row r="5" spans="1:13" s="12" customFormat="1" ht="12" customHeight="1">
      <c r="A5" s="14"/>
      <c r="B5" s="14"/>
      <c r="C5" s="14"/>
      <c r="D5" s="14"/>
      <c r="E5" s="14"/>
      <c r="F5" s="14"/>
      <c r="G5" s="14"/>
      <c r="H5" s="14"/>
      <c r="I5" s="14"/>
      <c r="J5" s="14"/>
      <c r="K5" s="15"/>
      <c r="L5" s="16"/>
      <c r="M5" s="17"/>
    </row>
    <row r="6" spans="1:14" s="22" customFormat="1" ht="60">
      <c r="A6" s="18" t="s">
        <v>3</v>
      </c>
      <c r="B6" s="18" t="s">
        <v>4</v>
      </c>
      <c r="C6" s="18" t="s">
        <v>5</v>
      </c>
      <c r="D6" s="18" t="s">
        <v>6</v>
      </c>
      <c r="E6" s="18" t="s">
        <v>7</v>
      </c>
      <c r="F6" s="18" t="s">
        <v>8</v>
      </c>
      <c r="G6" s="18" t="s">
        <v>9</v>
      </c>
      <c r="H6" s="18" t="s">
        <v>10</v>
      </c>
      <c r="I6" s="18" t="s">
        <v>11</v>
      </c>
      <c r="J6" s="18" t="s">
        <v>12</v>
      </c>
      <c r="K6" s="19" t="s">
        <v>13</v>
      </c>
      <c r="L6" s="18" t="s">
        <v>14</v>
      </c>
      <c r="M6" s="20" t="s">
        <v>15</v>
      </c>
      <c r="N6" s="21"/>
    </row>
    <row r="7" spans="1:13" s="12" customFormat="1" ht="12">
      <c r="A7" s="23" t="s">
        <v>16</v>
      </c>
      <c r="B7" s="24"/>
      <c r="C7" s="24"/>
      <c r="E7" s="25" t="s">
        <v>17</v>
      </c>
      <c r="F7" s="25" t="s">
        <v>18</v>
      </c>
      <c r="G7" s="26">
        <v>4412</v>
      </c>
      <c r="H7" s="27">
        <v>12.34</v>
      </c>
      <c r="I7" s="12">
        <f>G7*H7</f>
        <v>54444.08</v>
      </c>
      <c r="J7" s="12" t="s">
        <v>19</v>
      </c>
      <c r="K7" s="28"/>
      <c r="L7" s="29"/>
      <c r="M7" s="30"/>
    </row>
    <row r="8" spans="1:13" s="12" customFormat="1" ht="12">
      <c r="A8" s="23" t="s">
        <v>16</v>
      </c>
      <c r="B8" s="24"/>
      <c r="C8" s="24"/>
      <c r="E8" s="25" t="s">
        <v>20</v>
      </c>
      <c r="F8" s="25" t="s">
        <v>21</v>
      </c>
      <c r="G8" s="26">
        <v>12</v>
      </c>
      <c r="H8" s="27">
        <v>23.45</v>
      </c>
      <c r="I8" s="12">
        <f>G8*H8</f>
        <v>281.4</v>
      </c>
      <c r="J8" s="12" t="s">
        <v>19</v>
      </c>
      <c r="K8" s="28"/>
      <c r="L8" s="29"/>
      <c r="M8" s="30"/>
    </row>
    <row r="9" spans="1:13" s="39" customFormat="1" ht="12">
      <c r="A9" s="31" t="s">
        <v>16</v>
      </c>
      <c r="B9" s="32">
        <v>37630</v>
      </c>
      <c r="C9" s="32">
        <v>37630</v>
      </c>
      <c r="D9" s="33" t="s">
        <v>22</v>
      </c>
      <c r="E9" s="34"/>
      <c r="F9" s="34"/>
      <c r="G9" s="35"/>
      <c r="H9" s="34"/>
      <c r="I9" s="33">
        <f>SUM(I7:I8)</f>
        <v>54725.48</v>
      </c>
      <c r="J9" s="33" t="s">
        <v>19</v>
      </c>
      <c r="K9" s="36">
        <v>0</v>
      </c>
      <c r="L9" s="37">
        <v>0.68522</v>
      </c>
      <c r="M9" s="38">
        <f>I9*L9</f>
        <v>37498.993405600006</v>
      </c>
    </row>
    <row r="10" spans="1:13" s="12" customFormat="1" ht="12">
      <c r="A10" s="23"/>
      <c r="B10" s="24"/>
      <c r="C10" s="24"/>
      <c r="E10" s="25"/>
      <c r="F10" s="25"/>
      <c r="G10" s="26"/>
      <c r="H10" s="27"/>
      <c r="K10" s="28"/>
      <c r="L10" s="29"/>
      <c r="M10" s="30"/>
    </row>
    <row r="11" spans="1:13" s="12" customFormat="1" ht="12">
      <c r="A11" s="23" t="s">
        <v>23</v>
      </c>
      <c r="B11" s="24"/>
      <c r="C11" s="24"/>
      <c r="E11" s="25" t="s">
        <v>17</v>
      </c>
      <c r="F11" s="25" t="s">
        <v>18</v>
      </c>
      <c r="G11" s="26">
        <v>609</v>
      </c>
      <c r="H11" s="27">
        <v>12.34</v>
      </c>
      <c r="I11" s="12">
        <f>G11*H11</f>
        <v>7515.0599999999995</v>
      </c>
      <c r="J11" s="12" t="s">
        <v>19</v>
      </c>
      <c r="K11" s="28"/>
      <c r="L11" s="29"/>
      <c r="M11" s="30"/>
    </row>
    <row r="12" spans="1:13" ht="12">
      <c r="A12" s="23" t="s">
        <v>23</v>
      </c>
      <c r="B12" s="24"/>
      <c r="C12" s="24"/>
      <c r="D12" s="12"/>
      <c r="E12" s="25" t="s">
        <v>17</v>
      </c>
      <c r="F12" s="25" t="s">
        <v>21</v>
      </c>
      <c r="G12" s="26">
        <v>24</v>
      </c>
      <c r="H12" s="27">
        <v>23.45</v>
      </c>
      <c r="I12" s="12">
        <f>G12*H12</f>
        <v>562.8</v>
      </c>
      <c r="J12" s="12" t="s">
        <v>19</v>
      </c>
      <c r="K12" s="28"/>
      <c r="M12" s="30"/>
    </row>
    <row r="13" spans="1:13" ht="12">
      <c r="A13" s="23" t="s">
        <v>23</v>
      </c>
      <c r="B13" s="24"/>
      <c r="C13" s="24"/>
      <c r="D13" s="12"/>
      <c r="E13" s="25" t="s">
        <v>20</v>
      </c>
      <c r="F13" s="25" t="s">
        <v>21</v>
      </c>
      <c r="G13" s="26">
        <v>60</v>
      </c>
      <c r="H13" s="27">
        <v>23.45</v>
      </c>
      <c r="I13" s="12">
        <f>G13*H13</f>
        <v>1407</v>
      </c>
      <c r="J13" s="12" t="s">
        <v>19</v>
      </c>
      <c r="K13" s="28"/>
      <c r="M13" s="30"/>
    </row>
    <row r="14" spans="1:13" s="39" customFormat="1" ht="12">
      <c r="A14" s="31" t="s">
        <v>23</v>
      </c>
      <c r="B14" s="32">
        <v>37624</v>
      </c>
      <c r="C14" s="32">
        <v>37624</v>
      </c>
      <c r="D14" s="33" t="s">
        <v>22</v>
      </c>
      <c r="E14" s="34"/>
      <c r="F14" s="34"/>
      <c r="G14" s="35"/>
      <c r="H14" s="34"/>
      <c r="I14" s="33">
        <f>SUM(I11:I13)</f>
        <v>9484.859999999999</v>
      </c>
      <c r="J14" s="33" t="s">
        <v>19</v>
      </c>
      <c r="K14" s="36">
        <v>0</v>
      </c>
      <c r="L14" s="37">
        <v>0.68522</v>
      </c>
      <c r="M14" s="38">
        <f>I14*L14</f>
        <v>6499.2157692</v>
      </c>
    </row>
    <row r="15" spans="1:13" s="39" customFormat="1" ht="12">
      <c r="A15" s="40"/>
      <c r="B15" s="41"/>
      <c r="C15" s="41"/>
      <c r="E15" s="42"/>
      <c r="F15" s="42"/>
      <c r="G15" s="43"/>
      <c r="H15" s="42"/>
      <c r="K15" s="44"/>
      <c r="L15" s="29"/>
      <c r="M15" s="30"/>
    </row>
    <row r="16" spans="1:13" s="12" customFormat="1" ht="12">
      <c r="A16" s="23" t="s">
        <v>24</v>
      </c>
      <c r="B16" s="24"/>
      <c r="C16" s="24"/>
      <c r="E16" s="25" t="s">
        <v>17</v>
      </c>
      <c r="F16" s="25" t="s">
        <v>25</v>
      </c>
      <c r="G16" s="26">
        <v>26742</v>
      </c>
      <c r="H16" s="25">
        <v>0.123</v>
      </c>
      <c r="I16" s="12">
        <f>G16*H16</f>
        <v>3289.266</v>
      </c>
      <c r="J16" s="12" t="s">
        <v>26</v>
      </c>
      <c r="K16" s="28"/>
      <c r="L16" s="29"/>
      <c r="M16" s="30"/>
    </row>
    <row r="17" spans="1:13" s="12" customFormat="1" ht="12">
      <c r="A17" s="23" t="s">
        <v>24</v>
      </c>
      <c r="B17" s="24"/>
      <c r="C17" s="24"/>
      <c r="E17" s="25" t="s">
        <v>17</v>
      </c>
      <c r="F17" s="25" t="s">
        <v>25</v>
      </c>
      <c r="G17" s="26">
        <v>36240</v>
      </c>
      <c r="H17" s="25">
        <v>0.123</v>
      </c>
      <c r="I17" s="12">
        <f>G17*H17</f>
        <v>4457.5199999999995</v>
      </c>
      <c r="J17" s="12" t="s">
        <v>26</v>
      </c>
      <c r="K17" s="28"/>
      <c r="L17" s="29"/>
      <c r="M17" s="30"/>
    </row>
    <row r="18" spans="1:13" s="12" customFormat="1" ht="12">
      <c r="A18" s="23" t="s">
        <v>24</v>
      </c>
      <c r="B18" s="24"/>
      <c r="C18" s="24"/>
      <c r="E18" s="25" t="s">
        <v>20</v>
      </c>
      <c r="F18" s="25" t="s">
        <v>21</v>
      </c>
      <c r="G18" s="26">
        <v>50</v>
      </c>
      <c r="H18" s="25">
        <v>34.56</v>
      </c>
      <c r="I18" s="12">
        <f>G18*H18</f>
        <v>1728</v>
      </c>
      <c r="J18" s="12" t="s">
        <v>26</v>
      </c>
      <c r="K18" s="28"/>
      <c r="L18" s="29"/>
      <c r="M18" s="30"/>
    </row>
    <row r="19" spans="1:13" s="39" customFormat="1" ht="12">
      <c r="A19" s="31" t="s">
        <v>24</v>
      </c>
      <c r="B19" s="32">
        <v>37624</v>
      </c>
      <c r="C19" s="32">
        <v>37624</v>
      </c>
      <c r="D19" s="33" t="s">
        <v>27</v>
      </c>
      <c r="E19" s="34"/>
      <c r="F19" s="34"/>
      <c r="G19" s="35"/>
      <c r="H19" s="34"/>
      <c r="I19" s="33">
        <f>SUM(I16:I18)</f>
        <v>9474.786</v>
      </c>
      <c r="J19" s="33" t="s">
        <v>26</v>
      </c>
      <c r="K19" s="36">
        <v>0.16</v>
      </c>
      <c r="L19" s="37">
        <v>1</v>
      </c>
      <c r="M19" s="38">
        <f>I19*L19</f>
        <v>9474.786</v>
      </c>
    </row>
    <row r="20" spans="1:13" s="39" customFormat="1" ht="12">
      <c r="A20" s="40"/>
      <c r="B20" s="41"/>
      <c r="C20" s="41"/>
      <c r="E20" s="42"/>
      <c r="F20" s="42"/>
      <c r="G20" s="43"/>
      <c r="H20" s="42"/>
      <c r="K20" s="44"/>
      <c r="L20" s="29"/>
      <c r="M20" s="30"/>
    </row>
    <row r="21" spans="1:13" s="12" customFormat="1" ht="12">
      <c r="A21" s="23" t="s">
        <v>28</v>
      </c>
      <c r="B21" s="24"/>
      <c r="C21" s="24"/>
      <c r="E21" s="25" t="s">
        <v>17</v>
      </c>
      <c r="F21" s="25" t="s">
        <v>25</v>
      </c>
      <c r="G21" s="26">
        <v>5925</v>
      </c>
      <c r="H21" s="25">
        <v>0.123</v>
      </c>
      <c r="I21" s="12">
        <f>G21*H21</f>
        <v>728.775</v>
      </c>
      <c r="J21" s="12" t="s">
        <v>26</v>
      </c>
      <c r="K21" s="28"/>
      <c r="L21" s="29"/>
      <c r="M21" s="30"/>
    </row>
    <row r="22" spans="1:13" s="12" customFormat="1" ht="12">
      <c r="A22" s="23" t="s">
        <v>28</v>
      </c>
      <c r="B22" s="24"/>
      <c r="C22" s="24"/>
      <c r="E22" s="25" t="s">
        <v>17</v>
      </c>
      <c r="F22" s="25" t="s">
        <v>25</v>
      </c>
      <c r="G22" s="26">
        <v>11930</v>
      </c>
      <c r="H22" s="25">
        <v>0.123</v>
      </c>
      <c r="I22" s="12">
        <f>G22*H22</f>
        <v>1467.3899999999999</v>
      </c>
      <c r="J22" s="12" t="s">
        <v>26</v>
      </c>
      <c r="K22" s="28"/>
      <c r="L22" s="29"/>
      <c r="M22" s="30"/>
    </row>
    <row r="23" spans="1:13" s="12" customFormat="1" ht="12">
      <c r="A23" s="23" t="s">
        <v>28</v>
      </c>
      <c r="B23" s="24"/>
      <c r="C23" s="24"/>
      <c r="E23" s="25" t="s">
        <v>20</v>
      </c>
      <c r="F23" s="25" t="s">
        <v>21</v>
      </c>
      <c r="G23" s="26">
        <v>22</v>
      </c>
      <c r="H23" s="25">
        <v>34.56</v>
      </c>
      <c r="I23" s="12">
        <f>G23*H23</f>
        <v>760.32</v>
      </c>
      <c r="J23" s="12" t="s">
        <v>26</v>
      </c>
      <c r="K23" s="28"/>
      <c r="L23" s="29"/>
      <c r="M23" s="30"/>
    </row>
    <row r="24" spans="1:13" s="39" customFormat="1" ht="12">
      <c r="A24" s="31" t="s">
        <v>28</v>
      </c>
      <c r="B24" s="32">
        <v>37630</v>
      </c>
      <c r="C24" s="32">
        <v>37630</v>
      </c>
      <c r="D24" s="33" t="s">
        <v>29</v>
      </c>
      <c r="E24" s="34"/>
      <c r="F24" s="34"/>
      <c r="G24" s="35"/>
      <c r="H24" s="34"/>
      <c r="I24" s="33">
        <f>SUM(I21:I23)</f>
        <v>2956.485</v>
      </c>
      <c r="J24" s="33" t="s">
        <v>26</v>
      </c>
      <c r="K24" s="36">
        <v>0</v>
      </c>
      <c r="L24" s="37">
        <v>1</v>
      </c>
      <c r="M24" s="38">
        <f>I24*L24</f>
        <v>2956.485</v>
      </c>
    </row>
    <row r="25" spans="1:13" s="39" customFormat="1" ht="12">
      <c r="A25" s="40"/>
      <c r="B25" s="41"/>
      <c r="C25" s="41"/>
      <c r="E25" s="42"/>
      <c r="F25" s="42"/>
      <c r="G25" s="43"/>
      <c r="H25" s="42"/>
      <c r="K25" s="44"/>
      <c r="L25" s="29"/>
      <c r="M25" s="30"/>
    </row>
    <row r="26" spans="1:13" s="12" customFormat="1" ht="12">
      <c r="A26" s="23" t="s">
        <v>30</v>
      </c>
      <c r="B26" s="24"/>
      <c r="C26" s="24"/>
      <c r="E26" s="25" t="s">
        <v>17</v>
      </c>
      <c r="F26" s="25" t="s">
        <v>25</v>
      </c>
      <c r="G26" s="26">
        <v>83871</v>
      </c>
      <c r="H26" s="25">
        <v>0.123</v>
      </c>
      <c r="I26" s="12">
        <f>G26*H26</f>
        <v>10316.133</v>
      </c>
      <c r="J26" s="12" t="s">
        <v>26</v>
      </c>
      <c r="K26" s="28"/>
      <c r="L26" s="29"/>
      <c r="M26" s="30"/>
    </row>
    <row r="27" spans="1:13" s="12" customFormat="1" ht="12">
      <c r="A27" s="23" t="s">
        <v>30</v>
      </c>
      <c r="B27" s="24"/>
      <c r="C27" s="24"/>
      <c r="E27" s="25" t="s">
        <v>20</v>
      </c>
      <c r="F27" s="25" t="s">
        <v>21</v>
      </c>
      <c r="G27" s="26">
        <v>95</v>
      </c>
      <c r="H27" s="25">
        <v>34.56</v>
      </c>
      <c r="I27" s="12">
        <f>G27*H27</f>
        <v>3283.2000000000003</v>
      </c>
      <c r="J27" s="12" t="s">
        <v>26</v>
      </c>
      <c r="K27" s="28"/>
      <c r="L27" s="29"/>
      <c r="M27" s="30"/>
    </row>
    <row r="28" spans="1:13" s="39" customFormat="1" ht="12">
      <c r="A28" s="31" t="s">
        <v>30</v>
      </c>
      <c r="B28" s="32">
        <v>37643</v>
      </c>
      <c r="C28" s="32">
        <v>37643</v>
      </c>
      <c r="D28" s="33" t="s">
        <v>29</v>
      </c>
      <c r="E28" s="34"/>
      <c r="F28" s="34"/>
      <c r="G28" s="35"/>
      <c r="H28" s="34"/>
      <c r="I28" s="45">
        <f>SUM(I26:I27)</f>
        <v>13599.333</v>
      </c>
      <c r="J28" s="33" t="s">
        <v>26</v>
      </c>
      <c r="K28" s="36">
        <v>0</v>
      </c>
      <c r="L28" s="37">
        <v>1</v>
      </c>
      <c r="M28" s="38">
        <f>I28*L28</f>
        <v>13599.333</v>
      </c>
    </row>
    <row r="29" spans="1:13" s="12" customFormat="1" ht="12">
      <c r="A29" s="23"/>
      <c r="B29" s="46"/>
      <c r="C29" s="46"/>
      <c r="E29" s="25"/>
      <c r="F29" s="25"/>
      <c r="G29" s="26"/>
      <c r="H29" s="25"/>
      <c r="I29" s="47"/>
      <c r="K29" s="28"/>
      <c r="L29" s="29"/>
      <c r="M29" s="30"/>
    </row>
    <row r="30" spans="1:13" s="12" customFormat="1" ht="12">
      <c r="A30" s="23" t="s">
        <v>31</v>
      </c>
      <c r="B30" s="24"/>
      <c r="C30" s="24"/>
      <c r="E30" s="25" t="s">
        <v>17</v>
      </c>
      <c r="F30" s="25" t="s">
        <v>18</v>
      </c>
      <c r="G30" s="26">
        <v>1011</v>
      </c>
      <c r="H30" s="27">
        <v>12.34</v>
      </c>
      <c r="I30" s="12">
        <f>G30*H30</f>
        <v>12475.74</v>
      </c>
      <c r="J30" s="12" t="s">
        <v>19</v>
      </c>
      <c r="K30" s="28"/>
      <c r="L30" s="29"/>
      <c r="M30" s="30"/>
    </row>
    <row r="31" spans="1:13" s="12" customFormat="1" ht="12">
      <c r="A31" s="23" t="s">
        <v>31</v>
      </c>
      <c r="B31" s="24"/>
      <c r="C31" s="24"/>
      <c r="E31" s="25" t="s">
        <v>32</v>
      </c>
      <c r="F31" s="25" t="s">
        <v>18</v>
      </c>
      <c r="G31" s="26">
        <v>234</v>
      </c>
      <c r="H31" s="27">
        <v>12.34</v>
      </c>
      <c r="I31" s="12">
        <f>G31*H31</f>
        <v>2887.56</v>
      </c>
      <c r="J31" s="12" t="s">
        <v>19</v>
      </c>
      <c r="K31" s="28"/>
      <c r="L31" s="29"/>
      <c r="M31" s="30"/>
    </row>
    <row r="32" spans="1:13" s="39" customFormat="1" ht="12">
      <c r="A32" s="31" t="s">
        <v>31</v>
      </c>
      <c r="B32" s="32">
        <v>37649</v>
      </c>
      <c r="C32" s="32">
        <v>37649</v>
      </c>
      <c r="D32" s="33" t="s">
        <v>33</v>
      </c>
      <c r="E32" s="34"/>
      <c r="F32" s="34"/>
      <c r="G32" s="35"/>
      <c r="H32" s="34"/>
      <c r="I32" s="45">
        <f>SUM(I30:I31)</f>
        <v>15363.3</v>
      </c>
      <c r="J32" s="33" t="s">
        <v>19</v>
      </c>
      <c r="K32" s="36">
        <v>0</v>
      </c>
      <c r="L32" s="37">
        <v>0.68522</v>
      </c>
      <c r="M32" s="38">
        <f>I32*L32</f>
        <v>10527.240426</v>
      </c>
    </row>
    <row r="33" spans="1:13" s="12" customFormat="1" ht="12">
      <c r="A33" s="23"/>
      <c r="B33" s="46"/>
      <c r="C33" s="46"/>
      <c r="E33" s="25"/>
      <c r="F33" s="25"/>
      <c r="G33" s="26"/>
      <c r="H33" s="25"/>
      <c r="I33" s="47"/>
      <c r="K33" s="28"/>
      <c r="L33" s="29"/>
      <c r="M33" s="30"/>
    </row>
    <row r="34" spans="1:13" s="12" customFormat="1" ht="12">
      <c r="A34" s="23" t="s">
        <v>34</v>
      </c>
      <c r="B34" s="24"/>
      <c r="C34" s="24"/>
      <c r="E34" s="25" t="s">
        <v>17</v>
      </c>
      <c r="F34" s="25" t="s">
        <v>25</v>
      </c>
      <c r="G34" s="26">
        <v>28115</v>
      </c>
      <c r="H34" s="25">
        <v>0.123</v>
      </c>
      <c r="I34" s="12">
        <f>G34*H34</f>
        <v>3458.145</v>
      </c>
      <c r="J34" s="12" t="s">
        <v>35</v>
      </c>
      <c r="K34" s="28"/>
      <c r="L34" s="29"/>
      <c r="M34" s="30"/>
    </row>
    <row r="35" spans="1:13" s="12" customFormat="1" ht="12">
      <c r="A35" s="23" t="s">
        <v>34</v>
      </c>
      <c r="B35" s="24"/>
      <c r="C35" s="24"/>
      <c r="E35" s="25" t="s">
        <v>20</v>
      </c>
      <c r="F35" s="25" t="s">
        <v>21</v>
      </c>
      <c r="G35" s="26">
        <v>44</v>
      </c>
      <c r="H35" s="25">
        <v>34.56</v>
      </c>
      <c r="I35" s="12">
        <f>G35*H35</f>
        <v>1520.64</v>
      </c>
      <c r="J35" s="12" t="s">
        <v>35</v>
      </c>
      <c r="K35" s="28"/>
      <c r="L35" s="29"/>
      <c r="M35" s="30"/>
    </row>
    <row r="36" spans="1:13" s="39" customFormat="1" ht="12">
      <c r="A36" s="31" t="s">
        <v>34</v>
      </c>
      <c r="B36" s="32">
        <v>37652</v>
      </c>
      <c r="C36" s="32">
        <v>37652</v>
      </c>
      <c r="D36" s="33" t="s">
        <v>29</v>
      </c>
      <c r="E36" s="34"/>
      <c r="F36" s="34"/>
      <c r="G36" s="35"/>
      <c r="H36" s="34"/>
      <c r="I36" s="45">
        <f>SUM(I34:I35)</f>
        <v>4978.785</v>
      </c>
      <c r="J36" s="48" t="s">
        <v>35</v>
      </c>
      <c r="K36" s="49">
        <v>0</v>
      </c>
      <c r="L36" s="37">
        <v>0.9505</v>
      </c>
      <c r="M36" s="38">
        <f>I36*L36</f>
        <v>4732.3351425</v>
      </c>
    </row>
    <row r="37" spans="1:13" s="12" customFormat="1" ht="12">
      <c r="A37" s="23"/>
      <c r="B37" s="46"/>
      <c r="C37" s="46"/>
      <c r="E37" s="25"/>
      <c r="F37" s="25"/>
      <c r="G37" s="26"/>
      <c r="H37" s="25"/>
      <c r="I37" s="47"/>
      <c r="J37" s="50"/>
      <c r="K37" s="51"/>
      <c r="L37" s="29"/>
      <c r="M37" s="30"/>
    </row>
    <row r="38" spans="1:13" s="12" customFormat="1" ht="12">
      <c r="A38" s="23" t="s">
        <v>36</v>
      </c>
      <c r="B38" s="24"/>
      <c r="C38" s="24"/>
      <c r="E38" s="25" t="s">
        <v>17</v>
      </c>
      <c r="F38" s="25" t="s">
        <v>25</v>
      </c>
      <c r="G38" s="26">
        <v>1647</v>
      </c>
      <c r="H38" s="25">
        <v>0.123</v>
      </c>
      <c r="I38" s="12">
        <f>G38*H38</f>
        <v>202.581</v>
      </c>
      <c r="J38" s="12" t="s">
        <v>26</v>
      </c>
      <c r="K38" s="28"/>
      <c r="L38" s="29"/>
      <c r="M38" s="30"/>
    </row>
    <row r="39" spans="1:13" s="12" customFormat="1" ht="12">
      <c r="A39" s="23" t="s">
        <v>36</v>
      </c>
      <c r="B39" s="24"/>
      <c r="C39" s="24"/>
      <c r="E39" s="25" t="s">
        <v>20</v>
      </c>
      <c r="F39" s="25" t="s">
        <v>21</v>
      </c>
      <c r="G39" s="26">
        <v>133</v>
      </c>
      <c r="H39" s="25">
        <v>34.56</v>
      </c>
      <c r="I39" s="12">
        <f>G39*H39</f>
        <v>4596.4800000000005</v>
      </c>
      <c r="J39" s="12" t="s">
        <v>26</v>
      </c>
      <c r="K39" s="28"/>
      <c r="L39" s="29"/>
      <c r="M39" s="30"/>
    </row>
    <row r="40" spans="1:13" s="39" customFormat="1" ht="12">
      <c r="A40" s="31" t="s">
        <v>36</v>
      </c>
      <c r="B40" s="32">
        <v>37652</v>
      </c>
      <c r="C40" s="32">
        <v>37652</v>
      </c>
      <c r="D40" s="33" t="s">
        <v>27</v>
      </c>
      <c r="E40" s="34" t="s">
        <v>17</v>
      </c>
      <c r="F40" s="34" t="s">
        <v>25</v>
      </c>
      <c r="G40" s="35">
        <v>900</v>
      </c>
      <c r="H40" s="34">
        <v>0.092</v>
      </c>
      <c r="I40" s="45">
        <f>SUM(I38:I39)</f>
        <v>4799.061000000001</v>
      </c>
      <c r="J40" s="48" t="s">
        <v>26</v>
      </c>
      <c r="K40" s="49">
        <v>0.16</v>
      </c>
      <c r="L40" s="37">
        <v>1</v>
      </c>
      <c r="M40" s="38">
        <f>I40*L40</f>
        <v>4799.061000000001</v>
      </c>
    </row>
    <row r="41" spans="1:13" s="12" customFormat="1" ht="12">
      <c r="A41" s="23"/>
      <c r="B41" s="46"/>
      <c r="C41" s="46"/>
      <c r="D41" s="50"/>
      <c r="E41" s="25"/>
      <c r="F41" s="25"/>
      <c r="G41" s="26"/>
      <c r="H41" s="25"/>
      <c r="I41" s="47"/>
      <c r="J41" s="50"/>
      <c r="K41" s="51"/>
      <c r="L41" s="29"/>
      <c r="M41" s="30"/>
    </row>
    <row r="42" spans="1:13" s="12" customFormat="1" ht="12">
      <c r="A42" s="23" t="s">
        <v>37</v>
      </c>
      <c r="B42" s="24"/>
      <c r="C42" s="24"/>
      <c r="E42" s="25" t="s">
        <v>17</v>
      </c>
      <c r="F42" s="25" t="s">
        <v>21</v>
      </c>
      <c r="G42" s="26">
        <v>32.5</v>
      </c>
      <c r="H42" s="25">
        <v>34.56</v>
      </c>
      <c r="I42" s="12">
        <f>G42*H42</f>
        <v>1123.2</v>
      </c>
      <c r="J42" s="12" t="s">
        <v>26</v>
      </c>
      <c r="K42" s="28"/>
      <c r="L42" s="29"/>
      <c r="M42" s="30"/>
    </row>
    <row r="43" spans="1:13" s="12" customFormat="1" ht="12">
      <c r="A43" s="23" t="s">
        <v>37</v>
      </c>
      <c r="B43" s="24"/>
      <c r="C43" s="24"/>
      <c r="E43" s="25" t="s">
        <v>17</v>
      </c>
      <c r="F43" s="25" t="s">
        <v>21</v>
      </c>
      <c r="G43" s="26">
        <v>470</v>
      </c>
      <c r="H43" s="25">
        <v>34.56</v>
      </c>
      <c r="I43" s="12">
        <f>G43*H43</f>
        <v>16243.2</v>
      </c>
      <c r="J43" s="12" t="s">
        <v>26</v>
      </c>
      <c r="K43" s="28"/>
      <c r="L43" s="29"/>
      <c r="M43" s="30"/>
    </row>
    <row r="44" spans="1:13" s="12" customFormat="1" ht="12">
      <c r="A44" s="23" t="s">
        <v>37</v>
      </c>
      <c r="B44" s="24"/>
      <c r="C44" s="24"/>
      <c r="E44" s="25" t="s">
        <v>17</v>
      </c>
      <c r="F44" s="25" t="s">
        <v>25</v>
      </c>
      <c r="G44" s="26">
        <v>10350</v>
      </c>
      <c r="H44" s="25">
        <v>0.123</v>
      </c>
      <c r="I44" s="12">
        <f>G44*H44</f>
        <v>1273.05</v>
      </c>
      <c r="J44" s="12" t="s">
        <v>26</v>
      </c>
      <c r="K44" s="28"/>
      <c r="L44" s="29"/>
      <c r="M44" s="30"/>
    </row>
    <row r="45" spans="1:13" s="39" customFormat="1" ht="12">
      <c r="A45" s="31" t="s">
        <v>37</v>
      </c>
      <c r="B45" s="32">
        <v>37652</v>
      </c>
      <c r="C45" s="32">
        <v>37652</v>
      </c>
      <c r="D45" s="33" t="s">
        <v>38</v>
      </c>
      <c r="E45" s="34"/>
      <c r="F45" s="34"/>
      <c r="G45" s="35"/>
      <c r="H45" s="34"/>
      <c r="I45" s="45">
        <f>SUM(I42:I44)</f>
        <v>18639.45</v>
      </c>
      <c r="J45" s="33" t="s">
        <v>26</v>
      </c>
      <c r="K45" s="36">
        <v>0</v>
      </c>
      <c r="L45" s="37">
        <v>1</v>
      </c>
      <c r="M45" s="38">
        <f>I45*L45</f>
        <v>18639.45</v>
      </c>
    </row>
    <row r="46" spans="1:13" s="12" customFormat="1" ht="12">
      <c r="A46" s="23"/>
      <c r="B46" s="46"/>
      <c r="C46" s="46"/>
      <c r="E46" s="25"/>
      <c r="F46" s="25"/>
      <c r="G46" s="26"/>
      <c r="H46" s="25"/>
      <c r="I46" s="47"/>
      <c r="K46" s="28"/>
      <c r="L46" s="29"/>
      <c r="M46" s="30"/>
    </row>
    <row r="47" spans="5:13" ht="12">
      <c r="E47" s="25"/>
      <c r="F47" s="25"/>
      <c r="G47" s="26"/>
      <c r="H47" s="25"/>
      <c r="M47" s="30"/>
    </row>
    <row r="48" spans="5:13" ht="12">
      <c r="E48" s="25"/>
      <c r="F48" s="25"/>
      <c r="G48" s="26"/>
      <c r="H48" s="25"/>
      <c r="L48" s="52" t="s">
        <v>39</v>
      </c>
      <c r="M48" s="53">
        <f>SUM(M9:M45)</f>
        <v>108726.8997433</v>
      </c>
    </row>
  </sheetData>
  <mergeCells count="4">
    <mergeCell ref="A1:D1"/>
    <mergeCell ref="A2:M2"/>
    <mergeCell ref="A3:M3"/>
    <mergeCell ref="A4:M4"/>
  </mergeCells>
  <printOptions/>
  <pageMargins left="0.7479166666666667" right="0.7479166666666667" top="0.9840277777777777" bottom="0.9840277777777777" header="0.5118055555555555" footer="0.5118055555555555"/>
  <pageSetup horizontalDpi="300" verticalDpi="300" orientation="portrait"/>
  <drawing r:id="rId1"/>
</worksheet>
</file>

<file path=xl/worksheets/sheet10.xml><?xml version="1.0" encoding="utf-8"?>
<worksheet xmlns="http://schemas.openxmlformats.org/spreadsheetml/2006/main" xmlns:r="http://schemas.openxmlformats.org/officeDocument/2006/relationships">
  <dimension ref="A3:E33"/>
  <sheetViews>
    <sheetView workbookViewId="0" topLeftCell="A1">
      <selection activeCell="E17" sqref="E17"/>
    </sheetView>
  </sheetViews>
  <sheetFormatPr defaultColWidth="9.140625" defaultRowHeight="12.75"/>
  <cols>
    <col min="1" max="1" width="12.7109375" style="0" customWidth="1"/>
    <col min="2" max="2" width="7.28125" style="0" customWidth="1"/>
    <col min="3" max="3" width="10.8515625" style="0" customWidth="1"/>
    <col min="4" max="4" width="13.7109375" style="0" customWidth="1"/>
    <col min="5" max="5" width="9.57421875" style="0" customWidth="1"/>
  </cols>
  <sheetData>
    <row r="3" ht="12">
      <c r="E3">
        <v>2003</v>
      </c>
    </row>
    <row r="4" ht="12">
      <c r="E4" t="s">
        <v>849</v>
      </c>
    </row>
    <row r="6" spans="3:5" ht="12">
      <c r="C6" t="s">
        <v>850</v>
      </c>
      <c r="E6" s="93">
        <f>Invoices!M48</f>
        <v>108726.8997433</v>
      </c>
    </row>
    <row r="7" spans="4:5" s="94" customFormat="1" ht="12">
      <c r="D7" s="94" t="s">
        <v>851</v>
      </c>
      <c r="E7" s="95">
        <f>E6</f>
        <v>108726.8997433</v>
      </c>
    </row>
    <row r="8" ht="12">
      <c r="E8" s="93"/>
    </row>
    <row r="9" spans="3:5" ht="12">
      <c r="C9" t="s">
        <v>852</v>
      </c>
      <c r="D9" t="s">
        <v>853</v>
      </c>
      <c r="E9" s="93">
        <f>Payroll!J15</f>
        <v>47698.600999999995</v>
      </c>
    </row>
    <row r="10" spans="4:5" ht="12">
      <c r="D10" t="s">
        <v>854</v>
      </c>
      <c r="E10" s="93">
        <f>Providers!H61</f>
        <v>19457.92</v>
      </c>
    </row>
    <row r="11" spans="4:5" ht="12">
      <c r="D11" t="s">
        <v>855</v>
      </c>
      <c r="E11" s="93">
        <f>Travel!I19</f>
        <v>1533.38</v>
      </c>
    </row>
    <row r="12" spans="4:5" ht="12">
      <c r="D12" t="s">
        <v>278</v>
      </c>
      <c r="E12" s="93">
        <f>'General Costs'!I35</f>
        <v>6290.389999999999</v>
      </c>
    </row>
    <row r="13" spans="1:5" s="94" customFormat="1" ht="12">
      <c r="A13" s="95"/>
      <c r="B13" s="95"/>
      <c r="C13" s="95"/>
      <c r="D13" s="95" t="s">
        <v>856</v>
      </c>
      <c r="E13" s="95">
        <f>SUM(E9:E12)</f>
        <v>74980.291</v>
      </c>
    </row>
    <row r="14" ht="12">
      <c r="E14" s="93"/>
    </row>
    <row r="15" spans="4:5" ht="12">
      <c r="D15" t="s">
        <v>857</v>
      </c>
      <c r="E15" s="93">
        <f>E7-E13</f>
        <v>33746.60874330001</v>
      </c>
    </row>
    <row r="16" ht="12">
      <c r="E16" s="93"/>
    </row>
    <row r="17" ht="12">
      <c r="E17" s="93"/>
    </row>
    <row r="18" ht="12">
      <c r="E18" s="93"/>
    </row>
    <row r="19" ht="12">
      <c r="E19" s="93"/>
    </row>
    <row r="20" ht="12">
      <c r="E20" s="93"/>
    </row>
    <row r="21" ht="12">
      <c r="E21" s="93"/>
    </row>
    <row r="22" ht="12">
      <c r="E22" s="93"/>
    </row>
    <row r="23" ht="12">
      <c r="E23" s="93"/>
    </row>
    <row r="24" ht="12">
      <c r="E24" s="93"/>
    </row>
    <row r="25" ht="12">
      <c r="E25" s="93"/>
    </row>
    <row r="26" ht="12">
      <c r="E26" s="93"/>
    </row>
    <row r="27" ht="12">
      <c r="E27" s="93"/>
    </row>
    <row r="28" ht="12">
      <c r="E28" s="93"/>
    </row>
    <row r="29" ht="12">
      <c r="E29" s="93"/>
    </row>
    <row r="30" ht="12">
      <c r="E30" s="93"/>
    </row>
    <row r="31" ht="12">
      <c r="E31" s="93"/>
    </row>
    <row r="32" ht="12">
      <c r="E32" s="93"/>
    </row>
    <row r="33" ht="12">
      <c r="E33" s="93"/>
    </row>
  </sheetData>
  <printOptions/>
  <pageMargins left="0.7479166666666667" right="0.7479166666666667" top="0.9840277777777777" bottom="0.9840277777777777"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J61"/>
  <sheetViews>
    <sheetView workbookViewId="0" topLeftCell="A1">
      <selection activeCell="A7" sqref="A7"/>
    </sheetView>
  </sheetViews>
  <sheetFormatPr defaultColWidth="9.140625" defaultRowHeight="12.75"/>
  <cols>
    <col min="1" max="1" width="30.00390625" style="0" customWidth="1"/>
    <col min="2" max="2" width="13.00390625" style="0" customWidth="1"/>
    <col min="3" max="3" width="24.00390625" style="0" customWidth="1"/>
    <col min="4" max="4" width="23.8515625" style="0" customWidth="1"/>
    <col min="7" max="7" width="23.57421875" style="0" customWidth="1"/>
  </cols>
  <sheetData>
    <row r="1" spans="1:10" ht="12">
      <c r="A1" t="s">
        <v>77</v>
      </c>
      <c r="B1" t="s">
        <v>78</v>
      </c>
      <c r="C1" t="s">
        <v>79</v>
      </c>
      <c r="D1" t="s">
        <v>80</v>
      </c>
      <c r="E1" t="s">
        <v>81</v>
      </c>
      <c r="F1" t="s">
        <v>82</v>
      </c>
      <c r="G1" t="s">
        <v>83</v>
      </c>
      <c r="H1" t="s">
        <v>84</v>
      </c>
      <c r="I1" t="s">
        <v>13</v>
      </c>
      <c r="J1" t="s">
        <v>85</v>
      </c>
    </row>
    <row r="2" spans="1:9" ht="12">
      <c r="A2" t="s">
        <v>86</v>
      </c>
      <c r="B2" s="92">
        <v>37622</v>
      </c>
      <c r="C2" t="s">
        <v>87</v>
      </c>
      <c r="D2" t="s">
        <v>88</v>
      </c>
      <c r="E2" t="s">
        <v>89</v>
      </c>
      <c r="F2">
        <v>1</v>
      </c>
      <c r="G2" t="s">
        <v>90</v>
      </c>
      <c r="H2" s="96">
        <v>75</v>
      </c>
      <c r="I2">
        <v>12.06</v>
      </c>
    </row>
    <row r="3" spans="1:10" ht="12">
      <c r="A3" t="s">
        <v>91</v>
      </c>
      <c r="B3" s="92">
        <v>37622</v>
      </c>
      <c r="C3" t="s">
        <v>87</v>
      </c>
      <c r="D3" t="s">
        <v>88</v>
      </c>
      <c r="E3" t="s">
        <v>89</v>
      </c>
      <c r="F3">
        <v>1</v>
      </c>
      <c r="G3" t="s">
        <v>92</v>
      </c>
      <c r="H3" s="96">
        <v>135</v>
      </c>
      <c r="I3">
        <v>9.4</v>
      </c>
      <c r="J3">
        <v>11.3</v>
      </c>
    </row>
    <row r="4" spans="1:10" ht="12">
      <c r="A4" t="s">
        <v>93</v>
      </c>
      <c r="B4" s="92">
        <v>37622</v>
      </c>
      <c r="C4" t="s">
        <v>87</v>
      </c>
      <c r="D4" t="s">
        <v>88</v>
      </c>
      <c r="E4" t="s">
        <v>89</v>
      </c>
      <c r="F4">
        <v>1</v>
      </c>
      <c r="G4" t="s">
        <v>94</v>
      </c>
      <c r="H4" s="96">
        <v>60</v>
      </c>
      <c r="I4">
        <v>9.62</v>
      </c>
      <c r="J4">
        <v>16.2</v>
      </c>
    </row>
    <row r="5" spans="1:10" ht="12">
      <c r="A5" t="s">
        <v>95</v>
      </c>
      <c r="B5" s="92">
        <v>37622</v>
      </c>
      <c r="C5" t="s">
        <v>87</v>
      </c>
      <c r="D5" t="s">
        <v>88</v>
      </c>
      <c r="E5" t="s">
        <v>89</v>
      </c>
      <c r="F5">
        <v>1</v>
      </c>
      <c r="G5" t="s">
        <v>96</v>
      </c>
      <c r="H5" s="96">
        <v>300</v>
      </c>
      <c r="J5">
        <v>27</v>
      </c>
    </row>
    <row r="6" spans="1:9" ht="12">
      <c r="A6" t="s">
        <v>97</v>
      </c>
      <c r="B6" s="92">
        <v>37622</v>
      </c>
      <c r="C6" t="s">
        <v>87</v>
      </c>
      <c r="D6" t="s">
        <v>98</v>
      </c>
      <c r="E6" t="s">
        <v>89</v>
      </c>
      <c r="F6">
        <v>1</v>
      </c>
      <c r="G6" t="s">
        <v>99</v>
      </c>
      <c r="H6" s="96">
        <v>301</v>
      </c>
      <c r="I6">
        <v>48.1</v>
      </c>
    </row>
    <row r="7" spans="1:9" ht="12">
      <c r="A7" t="s">
        <v>93</v>
      </c>
      <c r="B7" s="92">
        <v>37622</v>
      </c>
      <c r="C7" t="s">
        <v>87</v>
      </c>
      <c r="D7" t="s">
        <v>98</v>
      </c>
      <c r="E7" t="s">
        <v>89</v>
      </c>
      <c r="F7">
        <v>1</v>
      </c>
      <c r="G7" t="s">
        <v>94</v>
      </c>
      <c r="H7" s="96">
        <v>120</v>
      </c>
      <c r="I7">
        <v>19.23</v>
      </c>
    </row>
    <row r="8" spans="1:9" ht="12">
      <c r="A8" t="s">
        <v>100</v>
      </c>
      <c r="B8" s="92">
        <v>37622</v>
      </c>
      <c r="C8" t="s">
        <v>87</v>
      </c>
      <c r="D8" t="s">
        <v>98</v>
      </c>
      <c r="E8" t="s">
        <v>89</v>
      </c>
      <c r="F8">
        <v>1</v>
      </c>
      <c r="G8" t="s">
        <v>101</v>
      </c>
      <c r="H8" s="96">
        <v>80</v>
      </c>
      <c r="I8">
        <v>12.8</v>
      </c>
    </row>
    <row r="9" spans="1:10" ht="12">
      <c r="A9" t="s">
        <v>102</v>
      </c>
      <c r="B9" s="92">
        <v>37622</v>
      </c>
      <c r="C9" t="s">
        <v>87</v>
      </c>
      <c r="D9" t="s">
        <v>98</v>
      </c>
      <c r="E9" t="s">
        <v>89</v>
      </c>
      <c r="F9">
        <v>1</v>
      </c>
      <c r="G9" t="s">
        <v>103</v>
      </c>
      <c r="H9" s="96">
        <v>957</v>
      </c>
      <c r="I9">
        <v>153.12</v>
      </c>
      <c r="J9">
        <v>12</v>
      </c>
    </row>
    <row r="10" spans="1:9" ht="12">
      <c r="A10" t="s">
        <v>93</v>
      </c>
      <c r="B10" s="92">
        <v>37622</v>
      </c>
      <c r="C10" t="s">
        <v>87</v>
      </c>
      <c r="D10" t="s">
        <v>98</v>
      </c>
      <c r="E10" t="s">
        <v>89</v>
      </c>
      <c r="F10">
        <v>1</v>
      </c>
      <c r="G10" t="s">
        <v>94</v>
      </c>
      <c r="H10" s="96">
        <v>60</v>
      </c>
      <c r="I10">
        <v>9.62</v>
      </c>
    </row>
    <row r="11" spans="1:10" ht="12">
      <c r="A11" t="s">
        <v>104</v>
      </c>
      <c r="B11" s="92">
        <v>37622</v>
      </c>
      <c r="C11" t="s">
        <v>87</v>
      </c>
      <c r="D11" t="s">
        <v>98</v>
      </c>
      <c r="E11" t="s">
        <v>89</v>
      </c>
      <c r="F11">
        <v>1</v>
      </c>
      <c r="G11" t="s">
        <v>105</v>
      </c>
      <c r="H11" s="96">
        <v>83</v>
      </c>
      <c r="I11">
        <v>13.3</v>
      </c>
      <c r="J11">
        <v>14.96</v>
      </c>
    </row>
    <row r="12" spans="1:10" ht="12">
      <c r="A12" t="s">
        <v>106</v>
      </c>
      <c r="B12" s="92">
        <v>37622</v>
      </c>
      <c r="C12" t="s">
        <v>87</v>
      </c>
      <c r="D12" t="s">
        <v>98</v>
      </c>
      <c r="E12" t="s">
        <v>89</v>
      </c>
      <c r="F12">
        <v>1</v>
      </c>
      <c r="G12" t="s">
        <v>107</v>
      </c>
      <c r="H12" s="96">
        <v>133</v>
      </c>
      <c r="I12">
        <v>21.3</v>
      </c>
      <c r="J12">
        <v>23.96</v>
      </c>
    </row>
    <row r="13" spans="1:9" ht="12">
      <c r="A13" t="s">
        <v>108</v>
      </c>
      <c r="B13" s="92">
        <v>37622</v>
      </c>
      <c r="C13" t="s">
        <v>87</v>
      </c>
      <c r="D13" t="s">
        <v>98</v>
      </c>
      <c r="E13" t="s">
        <v>89</v>
      </c>
      <c r="F13">
        <v>1</v>
      </c>
      <c r="G13" t="s">
        <v>109</v>
      </c>
      <c r="H13" s="96">
        <v>27</v>
      </c>
      <c r="I13">
        <v>3.78</v>
      </c>
    </row>
    <row r="14" spans="1:9" ht="12">
      <c r="A14" t="s">
        <v>110</v>
      </c>
      <c r="B14" s="92">
        <v>37622</v>
      </c>
      <c r="C14" t="s">
        <v>87</v>
      </c>
      <c r="D14" t="s">
        <v>98</v>
      </c>
      <c r="E14" t="s">
        <v>89</v>
      </c>
      <c r="F14">
        <v>1</v>
      </c>
      <c r="G14" t="s">
        <v>111</v>
      </c>
      <c r="H14" s="96">
        <v>40</v>
      </c>
      <c r="I14">
        <v>5.57</v>
      </c>
    </row>
    <row r="15" spans="1:8" ht="12">
      <c r="A15" t="s">
        <v>112</v>
      </c>
      <c r="B15" s="92">
        <v>37622</v>
      </c>
      <c r="C15" t="s">
        <v>87</v>
      </c>
      <c r="D15" t="s">
        <v>98</v>
      </c>
      <c r="E15" t="s">
        <v>89</v>
      </c>
      <c r="F15">
        <v>1</v>
      </c>
      <c r="G15" t="s">
        <v>113</v>
      </c>
      <c r="H15" s="96">
        <v>59</v>
      </c>
    </row>
    <row r="16" spans="1:8" ht="12">
      <c r="A16" t="s">
        <v>114</v>
      </c>
      <c r="B16" s="92">
        <v>37622</v>
      </c>
      <c r="C16" t="s">
        <v>87</v>
      </c>
      <c r="D16" t="s">
        <v>115</v>
      </c>
      <c r="E16" t="s">
        <v>89</v>
      </c>
      <c r="F16">
        <v>1</v>
      </c>
      <c r="G16" t="s">
        <v>116</v>
      </c>
      <c r="H16" s="96">
        <v>925</v>
      </c>
    </row>
    <row r="17" spans="1:10" ht="12">
      <c r="A17" t="s">
        <v>106</v>
      </c>
      <c r="B17" s="92">
        <v>37622</v>
      </c>
      <c r="C17" t="s">
        <v>87</v>
      </c>
      <c r="D17" t="s">
        <v>115</v>
      </c>
      <c r="E17" t="s">
        <v>89</v>
      </c>
      <c r="F17">
        <v>1</v>
      </c>
      <c r="G17" t="s">
        <v>107</v>
      </c>
      <c r="H17" s="96">
        <v>2634</v>
      </c>
      <c r="I17">
        <v>421.488</v>
      </c>
      <c r="J17">
        <v>144.27</v>
      </c>
    </row>
    <row r="18" spans="1:10" ht="12">
      <c r="A18" t="s">
        <v>117</v>
      </c>
      <c r="B18" s="92">
        <v>37622</v>
      </c>
      <c r="C18" t="s">
        <v>87</v>
      </c>
      <c r="D18" t="s">
        <v>115</v>
      </c>
      <c r="E18" t="s">
        <v>89</v>
      </c>
      <c r="F18">
        <v>1</v>
      </c>
      <c r="G18" t="s">
        <v>118</v>
      </c>
      <c r="H18" s="96">
        <v>802</v>
      </c>
      <c r="I18">
        <v>128.24</v>
      </c>
      <c r="J18">
        <v>262.03</v>
      </c>
    </row>
    <row r="19" spans="1:10" ht="12">
      <c r="A19" t="s">
        <v>119</v>
      </c>
      <c r="B19" s="92">
        <v>37622</v>
      </c>
      <c r="C19" t="s">
        <v>87</v>
      </c>
      <c r="D19" t="s">
        <v>120</v>
      </c>
      <c r="E19" t="s">
        <v>89</v>
      </c>
      <c r="F19">
        <v>1</v>
      </c>
      <c r="G19" t="s">
        <v>121</v>
      </c>
      <c r="H19" s="96">
        <v>155</v>
      </c>
      <c r="I19">
        <v>24.81</v>
      </c>
      <c r="J19">
        <v>27.91</v>
      </c>
    </row>
    <row r="20" spans="1:9" ht="12">
      <c r="A20" t="s">
        <v>93</v>
      </c>
      <c r="B20" s="92">
        <v>37622</v>
      </c>
      <c r="C20" t="s">
        <v>87</v>
      </c>
      <c r="D20" t="s">
        <v>120</v>
      </c>
      <c r="E20" t="s">
        <v>89</v>
      </c>
      <c r="F20">
        <v>1</v>
      </c>
      <c r="G20" t="s">
        <v>94</v>
      </c>
      <c r="H20" s="96">
        <v>60</v>
      </c>
      <c r="I20">
        <v>9.62</v>
      </c>
    </row>
    <row r="21" spans="1:9" ht="12">
      <c r="A21" t="s">
        <v>108</v>
      </c>
      <c r="B21" s="92">
        <v>37622</v>
      </c>
      <c r="C21" t="s">
        <v>87</v>
      </c>
      <c r="D21" t="s">
        <v>120</v>
      </c>
      <c r="E21" t="s">
        <v>89</v>
      </c>
      <c r="F21">
        <v>1</v>
      </c>
      <c r="G21" t="s">
        <v>109</v>
      </c>
      <c r="H21" s="96">
        <v>61</v>
      </c>
      <c r="I21">
        <v>9.82</v>
      </c>
    </row>
    <row r="22" spans="1:10" ht="12">
      <c r="A22" t="s">
        <v>122</v>
      </c>
      <c r="B22" s="92">
        <v>37622</v>
      </c>
      <c r="C22" t="s">
        <v>87</v>
      </c>
      <c r="D22" t="s">
        <v>120</v>
      </c>
      <c r="E22" t="s">
        <v>89</v>
      </c>
      <c r="F22">
        <v>1</v>
      </c>
      <c r="G22" t="s">
        <v>123</v>
      </c>
      <c r="H22" s="96">
        <v>59</v>
      </c>
      <c r="I22">
        <v>9.48</v>
      </c>
      <c r="J22">
        <v>5.33</v>
      </c>
    </row>
    <row r="23" spans="1:8" ht="12">
      <c r="A23" t="s">
        <v>112</v>
      </c>
      <c r="B23" s="92">
        <v>37622</v>
      </c>
      <c r="C23" t="s">
        <v>87</v>
      </c>
      <c r="D23" t="s">
        <v>120</v>
      </c>
      <c r="E23" t="s">
        <v>89</v>
      </c>
      <c r="F23">
        <v>1</v>
      </c>
      <c r="G23" t="s">
        <v>113</v>
      </c>
      <c r="H23" s="96">
        <v>303</v>
      </c>
    </row>
    <row r="24" spans="1:8" ht="12">
      <c r="A24" t="s">
        <v>124</v>
      </c>
      <c r="B24" s="92">
        <v>37622</v>
      </c>
      <c r="C24" t="s">
        <v>87</v>
      </c>
      <c r="D24" t="s">
        <v>125</v>
      </c>
      <c r="E24" t="s">
        <v>89</v>
      </c>
      <c r="F24">
        <v>1</v>
      </c>
      <c r="G24" t="s">
        <v>126</v>
      </c>
      <c r="H24" s="96">
        <v>50</v>
      </c>
    </row>
    <row r="25" spans="1:8" ht="12">
      <c r="A25" t="s">
        <v>127</v>
      </c>
      <c r="B25" s="92">
        <v>37622</v>
      </c>
      <c r="C25" t="s">
        <v>87</v>
      </c>
      <c r="D25" t="s">
        <v>125</v>
      </c>
      <c r="E25" t="s">
        <v>89</v>
      </c>
      <c r="F25">
        <v>1</v>
      </c>
      <c r="G25" t="s">
        <v>128</v>
      </c>
      <c r="H25" s="96">
        <v>57</v>
      </c>
    </row>
    <row r="26" spans="1:10" ht="12">
      <c r="A26" t="s">
        <v>97</v>
      </c>
      <c r="B26" s="92">
        <v>37622</v>
      </c>
      <c r="C26" t="s">
        <v>87</v>
      </c>
      <c r="D26" t="s">
        <v>125</v>
      </c>
      <c r="E26" t="s">
        <v>89</v>
      </c>
      <c r="F26">
        <v>1</v>
      </c>
      <c r="G26" t="s">
        <v>129</v>
      </c>
      <c r="H26" s="96">
        <v>720</v>
      </c>
      <c r="I26">
        <v>115.25</v>
      </c>
      <c r="J26">
        <v>156.13</v>
      </c>
    </row>
    <row r="27" spans="1:10" ht="12">
      <c r="A27" t="s">
        <v>119</v>
      </c>
      <c r="B27" s="92">
        <v>37622</v>
      </c>
      <c r="C27" t="s">
        <v>87</v>
      </c>
      <c r="D27" t="s">
        <v>125</v>
      </c>
      <c r="E27" t="s">
        <v>89</v>
      </c>
      <c r="F27">
        <v>1</v>
      </c>
      <c r="G27" t="s">
        <v>121</v>
      </c>
      <c r="H27" s="96">
        <v>624</v>
      </c>
      <c r="I27">
        <v>99.83</v>
      </c>
      <c r="J27">
        <v>129.65</v>
      </c>
    </row>
    <row r="28" spans="1:10" ht="12">
      <c r="A28" t="s">
        <v>130</v>
      </c>
      <c r="B28" s="92">
        <v>37622</v>
      </c>
      <c r="C28" t="s">
        <v>87</v>
      </c>
      <c r="D28" t="s">
        <v>125</v>
      </c>
      <c r="E28" t="s">
        <v>89</v>
      </c>
      <c r="F28">
        <v>1</v>
      </c>
      <c r="G28" t="s">
        <v>131</v>
      </c>
      <c r="H28" s="96">
        <v>867</v>
      </c>
      <c r="I28">
        <v>138.78</v>
      </c>
      <c r="J28">
        <v>69.52</v>
      </c>
    </row>
    <row r="29" spans="1:10" ht="12">
      <c r="A29" t="s">
        <v>132</v>
      </c>
      <c r="B29" s="92">
        <v>37622</v>
      </c>
      <c r="C29" t="s">
        <v>87</v>
      </c>
      <c r="D29" t="s">
        <v>125</v>
      </c>
      <c r="E29" t="s">
        <v>89</v>
      </c>
      <c r="F29">
        <v>1</v>
      </c>
      <c r="G29" t="s">
        <v>133</v>
      </c>
      <c r="H29" s="96">
        <v>630</v>
      </c>
      <c r="I29">
        <v>100.8</v>
      </c>
      <c r="J29">
        <v>64.8</v>
      </c>
    </row>
    <row r="30" spans="1:10" ht="12">
      <c r="A30" t="s">
        <v>132</v>
      </c>
      <c r="B30" s="92">
        <v>37622</v>
      </c>
      <c r="C30" t="s">
        <v>87</v>
      </c>
      <c r="D30" t="s">
        <v>125</v>
      </c>
      <c r="E30" t="s">
        <v>89</v>
      </c>
      <c r="F30">
        <v>1</v>
      </c>
      <c r="G30" t="s">
        <v>133</v>
      </c>
      <c r="H30" s="96">
        <v>360</v>
      </c>
      <c r="I30">
        <v>57.6</v>
      </c>
      <c r="J30">
        <v>112.31</v>
      </c>
    </row>
    <row r="31" spans="1:10" ht="12">
      <c r="A31" t="s">
        <v>134</v>
      </c>
      <c r="B31" s="92">
        <v>37622</v>
      </c>
      <c r="C31" t="s">
        <v>87</v>
      </c>
      <c r="D31" t="s">
        <v>125</v>
      </c>
      <c r="E31" t="s">
        <v>89</v>
      </c>
      <c r="F31">
        <v>1</v>
      </c>
      <c r="G31" t="s">
        <v>135</v>
      </c>
      <c r="H31" s="96">
        <v>360</v>
      </c>
      <c r="J31">
        <v>113.4</v>
      </c>
    </row>
    <row r="32" spans="1:9" ht="12">
      <c r="A32" t="s">
        <v>93</v>
      </c>
      <c r="B32" s="92">
        <v>37622</v>
      </c>
      <c r="C32" t="s">
        <v>87</v>
      </c>
      <c r="D32" t="s">
        <v>136</v>
      </c>
      <c r="E32" t="s">
        <v>89</v>
      </c>
      <c r="F32">
        <v>1</v>
      </c>
      <c r="G32" t="s">
        <v>94</v>
      </c>
      <c r="H32" s="96">
        <v>60</v>
      </c>
      <c r="I32">
        <v>9.62</v>
      </c>
    </row>
    <row r="33" spans="1:9" ht="12">
      <c r="A33" t="s">
        <v>93</v>
      </c>
      <c r="B33" s="92">
        <v>37622</v>
      </c>
      <c r="C33" t="s">
        <v>87</v>
      </c>
      <c r="D33" t="s">
        <v>136</v>
      </c>
      <c r="E33" t="s">
        <v>89</v>
      </c>
      <c r="F33">
        <v>1</v>
      </c>
      <c r="G33" t="s">
        <v>94</v>
      </c>
      <c r="H33" s="96">
        <v>60</v>
      </c>
      <c r="I33">
        <v>9.62</v>
      </c>
    </row>
    <row r="34" spans="1:9" ht="12">
      <c r="A34" t="s">
        <v>137</v>
      </c>
      <c r="B34" s="92">
        <v>37622</v>
      </c>
      <c r="C34" t="s">
        <v>87</v>
      </c>
      <c r="D34" t="s">
        <v>136</v>
      </c>
      <c r="E34" t="s">
        <v>89</v>
      </c>
      <c r="F34">
        <v>1</v>
      </c>
      <c r="G34" t="s">
        <v>138</v>
      </c>
      <c r="H34" s="96">
        <v>52</v>
      </c>
      <c r="I34">
        <v>8.28</v>
      </c>
    </row>
    <row r="35" spans="1:10" ht="12">
      <c r="A35" t="s">
        <v>139</v>
      </c>
      <c r="B35" s="92">
        <v>37622</v>
      </c>
      <c r="C35" t="s">
        <v>87</v>
      </c>
      <c r="D35" t="s">
        <v>140</v>
      </c>
      <c r="E35" t="s">
        <v>89</v>
      </c>
      <c r="F35">
        <v>1</v>
      </c>
      <c r="G35" t="s">
        <v>141</v>
      </c>
      <c r="H35" s="96">
        <v>556</v>
      </c>
      <c r="I35">
        <v>88.904</v>
      </c>
      <c r="J35">
        <v>32.4</v>
      </c>
    </row>
    <row r="36" spans="1:10" ht="12">
      <c r="A36" t="s">
        <v>139</v>
      </c>
      <c r="B36" s="92">
        <v>37622</v>
      </c>
      <c r="C36" t="s">
        <v>87</v>
      </c>
      <c r="D36" t="s">
        <v>142</v>
      </c>
      <c r="E36" t="s">
        <v>89</v>
      </c>
      <c r="F36">
        <v>1</v>
      </c>
      <c r="G36" t="s">
        <v>141</v>
      </c>
      <c r="H36" s="96">
        <v>216</v>
      </c>
      <c r="I36">
        <v>34.56</v>
      </c>
      <c r="J36">
        <v>21.56</v>
      </c>
    </row>
    <row r="37" spans="1:10" ht="12">
      <c r="A37" t="s">
        <v>106</v>
      </c>
      <c r="B37" s="92">
        <v>37622</v>
      </c>
      <c r="C37" t="s">
        <v>87</v>
      </c>
      <c r="D37" t="s">
        <v>142</v>
      </c>
      <c r="E37" t="s">
        <v>89</v>
      </c>
      <c r="F37">
        <v>1</v>
      </c>
      <c r="G37" t="s">
        <v>107</v>
      </c>
      <c r="H37" s="96">
        <v>347</v>
      </c>
      <c r="I37">
        <v>55.57</v>
      </c>
      <c r="J37">
        <v>83.35</v>
      </c>
    </row>
    <row r="38" spans="1:8" ht="12">
      <c r="A38" t="s">
        <v>97</v>
      </c>
      <c r="B38" s="92">
        <v>37622</v>
      </c>
      <c r="C38" t="s">
        <v>87</v>
      </c>
      <c r="D38" t="s">
        <v>142</v>
      </c>
      <c r="E38" t="s">
        <v>89</v>
      </c>
      <c r="F38">
        <v>1</v>
      </c>
      <c r="G38" t="s">
        <v>143</v>
      </c>
      <c r="H38" s="96">
        <v>72</v>
      </c>
    </row>
    <row r="39" spans="1:10" ht="12">
      <c r="A39" t="s">
        <v>119</v>
      </c>
      <c r="B39" s="92">
        <v>37622</v>
      </c>
      <c r="C39" t="s">
        <v>87</v>
      </c>
      <c r="D39" t="s">
        <v>142</v>
      </c>
      <c r="E39" t="s">
        <v>89</v>
      </c>
      <c r="F39">
        <v>1</v>
      </c>
      <c r="G39" t="s">
        <v>121</v>
      </c>
      <c r="H39" s="96">
        <v>57</v>
      </c>
      <c r="I39">
        <v>9.08</v>
      </c>
      <c r="J39">
        <v>47.01</v>
      </c>
    </row>
    <row r="40" spans="1:10" ht="12">
      <c r="A40" t="s">
        <v>144</v>
      </c>
      <c r="B40" s="92">
        <v>37622</v>
      </c>
      <c r="C40" t="s">
        <v>87</v>
      </c>
      <c r="D40" t="s">
        <v>142</v>
      </c>
      <c r="E40" t="s">
        <v>89</v>
      </c>
      <c r="F40">
        <v>1</v>
      </c>
      <c r="G40" t="s">
        <v>99</v>
      </c>
      <c r="H40" s="96">
        <v>1456</v>
      </c>
      <c r="I40">
        <v>232.92</v>
      </c>
      <c r="J40">
        <v>78.86</v>
      </c>
    </row>
    <row r="41" spans="1:9" ht="12">
      <c r="A41" t="s">
        <v>93</v>
      </c>
      <c r="B41" s="92">
        <v>37622</v>
      </c>
      <c r="C41" t="s">
        <v>87</v>
      </c>
      <c r="D41" t="s">
        <v>142</v>
      </c>
      <c r="E41" t="s">
        <v>89</v>
      </c>
      <c r="F41">
        <v>1</v>
      </c>
      <c r="G41" t="s">
        <v>94</v>
      </c>
      <c r="H41" s="96">
        <v>120</v>
      </c>
      <c r="I41">
        <v>19.24</v>
      </c>
    </row>
    <row r="42" spans="1:9" ht="12">
      <c r="A42" t="s">
        <v>130</v>
      </c>
      <c r="B42" s="92">
        <v>37622</v>
      </c>
      <c r="C42" t="s">
        <v>87</v>
      </c>
      <c r="D42" t="s">
        <v>142</v>
      </c>
      <c r="E42" t="s">
        <v>89</v>
      </c>
      <c r="F42">
        <v>1</v>
      </c>
      <c r="G42" t="s">
        <v>131</v>
      </c>
      <c r="H42" s="96">
        <v>386</v>
      </c>
      <c r="I42">
        <v>61.79</v>
      </c>
    </row>
    <row r="43" spans="1:10" ht="12">
      <c r="A43" t="s">
        <v>132</v>
      </c>
      <c r="B43" s="92">
        <v>37622</v>
      </c>
      <c r="C43" t="s">
        <v>87</v>
      </c>
      <c r="D43" t="s">
        <v>142</v>
      </c>
      <c r="E43" t="s">
        <v>89</v>
      </c>
      <c r="F43">
        <v>1</v>
      </c>
      <c r="G43" t="s">
        <v>133</v>
      </c>
      <c r="H43" s="96">
        <v>171</v>
      </c>
      <c r="I43">
        <v>27.31</v>
      </c>
      <c r="J43">
        <v>10.22</v>
      </c>
    </row>
    <row r="44" spans="1:10" ht="12">
      <c r="A44" t="s">
        <v>145</v>
      </c>
      <c r="B44" s="92">
        <v>37622</v>
      </c>
      <c r="C44" t="s">
        <v>87</v>
      </c>
      <c r="D44" t="s">
        <v>146</v>
      </c>
      <c r="E44" t="s">
        <v>89</v>
      </c>
      <c r="F44">
        <v>1</v>
      </c>
      <c r="G44" t="s">
        <v>147</v>
      </c>
      <c r="H44" s="96">
        <v>28</v>
      </c>
      <c r="I44">
        <v>4.49</v>
      </c>
      <c r="J44">
        <v>27.54</v>
      </c>
    </row>
    <row r="45" spans="1:10" ht="12">
      <c r="A45" t="s">
        <v>148</v>
      </c>
      <c r="B45" s="92">
        <v>37622</v>
      </c>
      <c r="C45" t="s">
        <v>87</v>
      </c>
      <c r="D45" t="s">
        <v>146</v>
      </c>
      <c r="E45" t="s">
        <v>89</v>
      </c>
      <c r="F45">
        <v>1</v>
      </c>
      <c r="G45" t="s">
        <v>149</v>
      </c>
      <c r="H45" s="96">
        <v>325</v>
      </c>
      <c r="I45">
        <v>52.0512</v>
      </c>
      <c r="J45">
        <v>52.1</v>
      </c>
    </row>
    <row r="46" spans="1:9" ht="12">
      <c r="A46" t="s">
        <v>106</v>
      </c>
      <c r="B46" s="92">
        <v>37622</v>
      </c>
      <c r="C46" t="s">
        <v>87</v>
      </c>
      <c r="D46" t="s">
        <v>146</v>
      </c>
      <c r="E46" t="s">
        <v>89</v>
      </c>
      <c r="F46">
        <v>1</v>
      </c>
      <c r="G46" t="s">
        <v>107</v>
      </c>
      <c r="H46" s="96">
        <v>90</v>
      </c>
      <c r="I46">
        <v>14.4</v>
      </c>
    </row>
    <row r="47" spans="1:8" ht="12">
      <c r="A47" t="s">
        <v>114</v>
      </c>
      <c r="B47" s="92">
        <v>37622</v>
      </c>
      <c r="C47" t="s">
        <v>87</v>
      </c>
      <c r="D47" t="s">
        <v>146</v>
      </c>
      <c r="E47" t="s">
        <v>89</v>
      </c>
      <c r="F47">
        <v>1</v>
      </c>
      <c r="G47" t="s">
        <v>116</v>
      </c>
      <c r="H47" s="96">
        <v>600</v>
      </c>
    </row>
    <row r="48" spans="1:8" ht="12">
      <c r="A48" t="s">
        <v>150</v>
      </c>
      <c r="B48" s="92">
        <v>37622</v>
      </c>
      <c r="C48" t="s">
        <v>87</v>
      </c>
      <c r="D48" t="s">
        <v>146</v>
      </c>
      <c r="E48" t="s">
        <v>89</v>
      </c>
      <c r="F48">
        <v>1</v>
      </c>
      <c r="G48" t="s">
        <v>151</v>
      </c>
      <c r="H48" s="96">
        <v>240</v>
      </c>
    </row>
    <row r="49" spans="1:9" ht="12">
      <c r="A49" t="s">
        <v>137</v>
      </c>
      <c r="B49" s="92">
        <v>37622</v>
      </c>
      <c r="C49" t="s">
        <v>87</v>
      </c>
      <c r="D49" t="s">
        <v>146</v>
      </c>
      <c r="E49" t="s">
        <v>89</v>
      </c>
      <c r="F49">
        <v>1</v>
      </c>
      <c r="G49" t="s">
        <v>152</v>
      </c>
      <c r="H49" s="96">
        <v>18</v>
      </c>
      <c r="I49">
        <v>2.8</v>
      </c>
    </row>
    <row r="50" spans="1:9" ht="12">
      <c r="A50" t="s">
        <v>153</v>
      </c>
      <c r="B50" s="92">
        <v>37622</v>
      </c>
      <c r="C50" t="s">
        <v>87</v>
      </c>
      <c r="D50" t="s">
        <v>154</v>
      </c>
      <c r="E50" t="s">
        <v>89</v>
      </c>
      <c r="F50">
        <v>1</v>
      </c>
      <c r="G50" t="s">
        <v>155</v>
      </c>
      <c r="H50" s="96">
        <v>63</v>
      </c>
      <c r="I50">
        <v>18</v>
      </c>
    </row>
    <row r="51" spans="1:9" ht="12">
      <c r="A51" t="s">
        <v>156</v>
      </c>
      <c r="B51" s="92">
        <v>37622</v>
      </c>
      <c r="C51" t="s">
        <v>87</v>
      </c>
      <c r="D51" t="s">
        <v>154</v>
      </c>
      <c r="E51" t="s">
        <v>89</v>
      </c>
      <c r="F51">
        <v>1</v>
      </c>
      <c r="G51" t="s">
        <v>157</v>
      </c>
      <c r="H51" s="96">
        <v>27</v>
      </c>
      <c r="I51">
        <v>1.89</v>
      </c>
    </row>
    <row r="52" spans="1:9" ht="12">
      <c r="A52" t="s">
        <v>106</v>
      </c>
      <c r="B52" s="92">
        <v>37622</v>
      </c>
      <c r="C52" t="s">
        <v>87</v>
      </c>
      <c r="D52" t="s">
        <v>154</v>
      </c>
      <c r="E52" t="s">
        <v>89</v>
      </c>
      <c r="F52">
        <v>1</v>
      </c>
      <c r="G52" t="s">
        <v>107</v>
      </c>
      <c r="H52" s="96">
        <v>576</v>
      </c>
      <c r="I52">
        <v>92.22</v>
      </c>
    </row>
    <row r="53" spans="1:9" ht="12">
      <c r="A53" t="s">
        <v>93</v>
      </c>
      <c r="B53" s="92">
        <v>37622</v>
      </c>
      <c r="C53" t="s">
        <v>87</v>
      </c>
      <c r="D53" t="s">
        <v>154</v>
      </c>
      <c r="E53" t="s">
        <v>89</v>
      </c>
      <c r="F53">
        <v>1</v>
      </c>
      <c r="G53" t="s">
        <v>94</v>
      </c>
      <c r="H53" s="96">
        <v>60</v>
      </c>
      <c r="I53">
        <v>9.62</v>
      </c>
    </row>
    <row r="54" spans="1:10" ht="12">
      <c r="A54" t="s">
        <v>158</v>
      </c>
      <c r="B54" s="92">
        <v>37622</v>
      </c>
      <c r="C54" t="s">
        <v>87</v>
      </c>
      <c r="D54" t="s">
        <v>154</v>
      </c>
      <c r="E54" t="s">
        <v>89</v>
      </c>
      <c r="F54">
        <v>1</v>
      </c>
      <c r="G54" t="s">
        <v>159</v>
      </c>
      <c r="H54" s="96">
        <v>600</v>
      </c>
      <c r="J54">
        <v>103.74</v>
      </c>
    </row>
    <row r="55" spans="1:9" ht="12">
      <c r="A55" t="s">
        <v>160</v>
      </c>
      <c r="B55" s="92">
        <v>37622</v>
      </c>
      <c r="C55" t="s">
        <v>87</v>
      </c>
      <c r="D55" t="s">
        <v>154</v>
      </c>
      <c r="E55" t="s">
        <v>89</v>
      </c>
      <c r="F55">
        <v>1</v>
      </c>
      <c r="G55" t="s">
        <v>161</v>
      </c>
      <c r="H55" s="96">
        <v>358</v>
      </c>
      <c r="I55">
        <v>57.28</v>
      </c>
    </row>
    <row r="56" spans="1:8" ht="12">
      <c r="A56" t="s">
        <v>27</v>
      </c>
      <c r="B56" s="92">
        <v>37622</v>
      </c>
      <c r="C56" t="s">
        <v>87</v>
      </c>
      <c r="D56" t="s">
        <v>162</v>
      </c>
      <c r="E56" t="s">
        <v>89</v>
      </c>
      <c r="F56">
        <v>1</v>
      </c>
      <c r="G56" t="s">
        <v>163</v>
      </c>
      <c r="H56" s="96">
        <v>207</v>
      </c>
    </row>
    <row r="57" spans="1:10" ht="12">
      <c r="A57" t="s">
        <v>164</v>
      </c>
      <c r="B57" s="92">
        <v>37622</v>
      </c>
      <c r="C57" t="s">
        <v>87</v>
      </c>
      <c r="D57" t="s">
        <v>162</v>
      </c>
      <c r="E57" t="s">
        <v>89</v>
      </c>
      <c r="F57">
        <v>1</v>
      </c>
      <c r="G57" t="s">
        <v>165</v>
      </c>
      <c r="H57" s="96">
        <v>438</v>
      </c>
      <c r="I57">
        <v>70.1</v>
      </c>
      <c r="J57">
        <v>164.62</v>
      </c>
    </row>
    <row r="58" spans="1:9" ht="12">
      <c r="A58" t="s">
        <v>166</v>
      </c>
      <c r="B58" s="92">
        <v>37622</v>
      </c>
      <c r="C58" t="s">
        <v>87</v>
      </c>
      <c r="D58" t="s">
        <v>162</v>
      </c>
      <c r="E58" t="s">
        <v>89</v>
      </c>
      <c r="F58">
        <v>1</v>
      </c>
      <c r="G58" t="s">
        <v>167</v>
      </c>
      <c r="H58" s="96">
        <v>915</v>
      </c>
      <c r="I58">
        <v>146.33</v>
      </c>
    </row>
    <row r="59" spans="1:9" ht="12">
      <c r="A59" t="s">
        <v>144</v>
      </c>
      <c r="B59" s="92">
        <v>37622</v>
      </c>
      <c r="C59" t="s">
        <v>87</v>
      </c>
      <c r="D59" t="s">
        <v>162</v>
      </c>
      <c r="E59" t="s">
        <v>89</v>
      </c>
      <c r="F59">
        <v>1</v>
      </c>
      <c r="G59" t="s">
        <v>99</v>
      </c>
      <c r="H59" s="96">
        <v>261</v>
      </c>
      <c r="I59">
        <v>41.79</v>
      </c>
    </row>
    <row r="61" spans="7:8" ht="12">
      <c r="G61" t="s">
        <v>39</v>
      </c>
      <c r="H61" s="96">
        <v>19458</v>
      </c>
    </row>
  </sheetData>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J17"/>
  <sheetViews>
    <sheetView tabSelected="1" workbookViewId="0" topLeftCell="A1">
      <selection activeCell="A1" sqref="A1"/>
    </sheetView>
  </sheetViews>
  <sheetFormatPr defaultColWidth="9.140625" defaultRowHeight="12.75"/>
  <cols>
    <col min="1" max="1" width="12.00390625" style="46" customWidth="1"/>
    <col min="2" max="2" width="11.8515625" style="46" customWidth="1"/>
    <col min="3" max="3" width="17.57421875" style="46" customWidth="1"/>
    <col min="4" max="4" width="7.8515625" style="54" customWidth="1"/>
    <col min="5" max="5" width="11.00390625" style="54" customWidth="1"/>
    <col min="6" max="7" width="8.57421875" style="55" customWidth="1"/>
    <col min="8" max="8" width="9.421875" style="56" customWidth="1"/>
    <col min="9" max="9" width="8.7109375" style="57" customWidth="1"/>
    <col min="10" max="10" width="8.57421875" style="57" customWidth="1"/>
    <col min="11" max="16384" width="9.140625" style="12" customWidth="1"/>
  </cols>
  <sheetData>
    <row r="1" spans="1:10" s="61" customFormat="1" ht="58.5" customHeight="1">
      <c r="A1" s="58" t="s">
        <v>40</v>
      </c>
      <c r="B1" s="58" t="s">
        <v>41</v>
      </c>
      <c r="C1" s="58" t="s">
        <v>42</v>
      </c>
      <c r="D1" s="59" t="s">
        <v>43</v>
      </c>
      <c r="E1" s="59" t="s">
        <v>44</v>
      </c>
      <c r="F1" s="60" t="s">
        <v>45</v>
      </c>
      <c r="G1" s="60" t="s">
        <v>46</v>
      </c>
      <c r="H1" s="60" t="s">
        <v>47</v>
      </c>
      <c r="I1" s="60" t="s">
        <v>48</v>
      </c>
      <c r="J1" s="60" t="s">
        <v>49</v>
      </c>
    </row>
    <row r="2" spans="1:10" ht="12">
      <c r="A2" s="62"/>
      <c r="B2" s="62"/>
      <c r="C2" s="62"/>
      <c r="D2" s="63"/>
      <c r="E2" s="63"/>
      <c r="F2" s="64"/>
      <c r="G2" s="64"/>
      <c r="H2" s="65">
        <v>0.3</v>
      </c>
      <c r="I2" s="64"/>
      <c r="J2" s="66"/>
    </row>
    <row r="3" spans="1:10" ht="12">
      <c r="A3" s="62"/>
      <c r="B3" s="62"/>
      <c r="C3" s="62"/>
      <c r="D3" s="63"/>
      <c r="E3" s="63"/>
      <c r="F3" s="64"/>
      <c r="G3" s="64"/>
      <c r="H3" s="65"/>
      <c r="I3" s="64"/>
      <c r="J3" s="66"/>
    </row>
    <row r="4" spans="1:10" ht="12">
      <c r="A4" s="46" t="s">
        <v>50</v>
      </c>
      <c r="B4" s="46" t="s">
        <v>51</v>
      </c>
      <c r="C4" s="24" t="s">
        <v>52</v>
      </c>
      <c r="D4" s="67">
        <v>0</v>
      </c>
      <c r="E4" s="68">
        <v>1</v>
      </c>
      <c r="F4" s="55">
        <v>6167</v>
      </c>
      <c r="G4" s="55">
        <v>156</v>
      </c>
      <c r="H4" s="56">
        <f>(F4+G4)*$H$2</f>
        <v>1896.8999999999999</v>
      </c>
      <c r="I4" s="57">
        <v>200</v>
      </c>
      <c r="J4" s="66">
        <f>F4+G4+H4+I4</f>
        <v>8419.9</v>
      </c>
    </row>
    <row r="5" spans="1:10" ht="10.5">
      <c r="A5" s="46" t="s">
        <v>53</v>
      </c>
      <c r="B5" s="46" t="s">
        <v>54</v>
      </c>
      <c r="C5" s="46" t="s">
        <v>55</v>
      </c>
      <c r="D5" s="67">
        <v>0</v>
      </c>
      <c r="E5" s="68">
        <v>1</v>
      </c>
      <c r="F5" s="55">
        <v>4524.22</v>
      </c>
      <c r="G5" s="55">
        <v>156</v>
      </c>
      <c r="H5" s="56">
        <f aca="true" t="shared" si="0" ref="H5:H13">(F5+G5)*$H$2</f>
        <v>1404.066</v>
      </c>
      <c r="I5" s="57">
        <v>200</v>
      </c>
      <c r="J5" s="66">
        <f aca="true" t="shared" si="1" ref="J5:J13">F5+G5+H5+I5</f>
        <v>6284.286</v>
      </c>
    </row>
    <row r="6" spans="1:10" ht="10.5">
      <c r="A6" s="46" t="s">
        <v>56</v>
      </c>
      <c r="B6" s="46" t="s">
        <v>57</v>
      </c>
      <c r="C6" s="24" t="s">
        <v>58</v>
      </c>
      <c r="D6" s="67">
        <v>0</v>
      </c>
      <c r="E6" s="68">
        <v>1</v>
      </c>
      <c r="F6" s="55">
        <v>4107.55</v>
      </c>
      <c r="G6" s="55">
        <v>156</v>
      </c>
      <c r="H6" s="56">
        <f t="shared" si="0"/>
        <v>1279.065</v>
      </c>
      <c r="I6" s="57">
        <v>200</v>
      </c>
      <c r="J6" s="66">
        <f t="shared" si="1"/>
        <v>5742.615</v>
      </c>
    </row>
    <row r="7" spans="1:10" ht="10.5">
      <c r="A7" s="46" t="s">
        <v>59</v>
      </c>
      <c r="B7" s="46" t="s">
        <v>60</v>
      </c>
      <c r="C7" s="46" t="s">
        <v>61</v>
      </c>
      <c r="D7" s="67">
        <v>1</v>
      </c>
      <c r="E7" s="68">
        <v>1</v>
      </c>
      <c r="F7" s="55">
        <v>3607</v>
      </c>
      <c r="H7" s="56">
        <f t="shared" si="0"/>
        <v>1082.1</v>
      </c>
      <c r="I7" s="57">
        <v>200</v>
      </c>
      <c r="J7" s="66">
        <f t="shared" si="1"/>
        <v>4889.1</v>
      </c>
    </row>
    <row r="8" spans="1:10" ht="10.5">
      <c r="A8" s="46" t="s">
        <v>62</v>
      </c>
      <c r="B8" s="46" t="s">
        <v>63</v>
      </c>
      <c r="C8" s="46" t="s">
        <v>64</v>
      </c>
      <c r="D8" s="67">
        <v>1</v>
      </c>
      <c r="E8" s="68">
        <v>1</v>
      </c>
      <c r="F8" s="55">
        <v>3070</v>
      </c>
      <c r="H8" s="56">
        <f t="shared" si="0"/>
        <v>921</v>
      </c>
      <c r="I8" s="57">
        <v>200</v>
      </c>
      <c r="J8" s="66">
        <f t="shared" si="1"/>
        <v>4191</v>
      </c>
    </row>
    <row r="9" spans="1:10" ht="10.5">
      <c r="A9" s="12" t="s">
        <v>65</v>
      </c>
      <c r="B9" s="46" t="s">
        <v>66</v>
      </c>
      <c r="C9" s="46" t="s">
        <v>64</v>
      </c>
      <c r="D9" s="67">
        <v>1</v>
      </c>
      <c r="E9" s="68">
        <v>1</v>
      </c>
      <c r="F9" s="55">
        <v>3070</v>
      </c>
      <c r="H9" s="56">
        <f t="shared" si="0"/>
        <v>921</v>
      </c>
      <c r="I9" s="57">
        <v>200</v>
      </c>
      <c r="J9" s="66">
        <f t="shared" si="1"/>
        <v>4191</v>
      </c>
    </row>
    <row r="10" spans="1:10" ht="10.5">
      <c r="A10" s="46" t="s">
        <v>67</v>
      </c>
      <c r="B10" s="46" t="s">
        <v>68</v>
      </c>
      <c r="C10" s="46" t="s">
        <v>69</v>
      </c>
      <c r="D10" s="67">
        <v>0</v>
      </c>
      <c r="E10" s="68">
        <v>1</v>
      </c>
      <c r="F10" s="55">
        <v>2632</v>
      </c>
      <c r="H10" s="56">
        <f t="shared" si="0"/>
        <v>789.6</v>
      </c>
      <c r="I10" s="57">
        <v>200</v>
      </c>
      <c r="J10" s="66">
        <f t="shared" si="1"/>
        <v>3621.6</v>
      </c>
    </row>
    <row r="11" spans="1:10" ht="10.5">
      <c r="A11" s="12" t="s">
        <v>70</v>
      </c>
      <c r="B11" s="46" t="s">
        <v>71</v>
      </c>
      <c r="C11" s="46" t="s">
        <v>72</v>
      </c>
      <c r="D11" s="67">
        <v>1</v>
      </c>
      <c r="E11" s="68">
        <v>1</v>
      </c>
      <c r="F11" s="55">
        <v>3240</v>
      </c>
      <c r="H11" s="56">
        <f t="shared" si="0"/>
        <v>972</v>
      </c>
      <c r="I11" s="57">
        <v>200</v>
      </c>
      <c r="J11" s="66">
        <f t="shared" si="1"/>
        <v>4412</v>
      </c>
    </row>
    <row r="12" spans="1:10" ht="10.5">
      <c r="A12" s="46" t="s">
        <v>73</v>
      </c>
      <c r="B12" s="46" t="s">
        <v>74</v>
      </c>
      <c r="C12" s="46" t="s">
        <v>72</v>
      </c>
      <c r="D12" s="67">
        <v>1</v>
      </c>
      <c r="E12" s="68">
        <v>1</v>
      </c>
      <c r="F12" s="55">
        <v>2193</v>
      </c>
      <c r="H12" s="56">
        <f t="shared" si="0"/>
        <v>657.9</v>
      </c>
      <c r="I12" s="57">
        <v>200</v>
      </c>
      <c r="J12" s="66">
        <f t="shared" si="1"/>
        <v>3050.9</v>
      </c>
    </row>
    <row r="13" spans="1:10" ht="10.5">
      <c r="A13" s="46" t="s">
        <v>75</v>
      </c>
      <c r="B13" s="46" t="s">
        <v>76</v>
      </c>
      <c r="C13" s="46" t="s">
        <v>72</v>
      </c>
      <c r="D13" s="67">
        <v>1</v>
      </c>
      <c r="E13" s="68">
        <v>0.75</v>
      </c>
      <c r="F13" s="55">
        <v>2074</v>
      </c>
      <c r="H13" s="56">
        <f t="shared" si="0"/>
        <v>622.1999999999999</v>
      </c>
      <c r="I13" s="57">
        <v>200</v>
      </c>
      <c r="J13" s="66">
        <f t="shared" si="1"/>
        <v>2896.2</v>
      </c>
    </row>
    <row r="14" ht="10.5">
      <c r="J14" s="66"/>
    </row>
    <row r="15" spans="1:10" ht="10.5">
      <c r="A15" s="12"/>
      <c r="B15" s="12"/>
      <c r="I15" s="69" t="s">
        <v>39</v>
      </c>
      <c r="J15" s="70">
        <f>SUM(J4:J14)</f>
        <v>47698.600999999995</v>
      </c>
    </row>
    <row r="16" spans="1:2" ht="10.5">
      <c r="A16" s="12"/>
      <c r="B16" s="12"/>
    </row>
    <row r="17" spans="1:2" ht="10.5">
      <c r="A17" s="12"/>
      <c r="B17" s="12"/>
    </row>
  </sheetData>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3.xml><?xml version="1.0" encoding="utf-8"?>
<worksheet xmlns="http://schemas.openxmlformats.org/spreadsheetml/2006/main" xmlns:r="http://schemas.openxmlformats.org/officeDocument/2006/relationships">
  <dimension ref="A1:J77"/>
  <sheetViews>
    <sheetView workbookViewId="0" topLeftCell="A1">
      <selection activeCell="A1" sqref="A1"/>
    </sheetView>
  </sheetViews>
  <sheetFormatPr defaultColWidth="9.140625" defaultRowHeight="12.75"/>
  <cols>
    <col min="1" max="1" width="26.7109375" style="71" customWidth="1"/>
    <col min="2" max="2" width="10.421875" style="71" customWidth="1"/>
    <col min="3" max="3" width="23.140625" style="71" customWidth="1"/>
    <col min="4" max="4" width="29.421875" style="71" customWidth="1"/>
    <col min="5" max="5" width="3.8515625" style="71" customWidth="1"/>
    <col min="6" max="6" width="3.8515625" style="72" customWidth="1"/>
    <col min="7" max="7" width="17.140625" style="71" customWidth="1"/>
    <col min="8" max="16384" width="9.140625" style="71" customWidth="1"/>
  </cols>
  <sheetData>
    <row r="1" spans="1:10" s="74" customFormat="1" ht="45" customHeight="1">
      <c r="A1" s="58" t="s">
        <v>77</v>
      </c>
      <c r="B1" s="58" t="s">
        <v>78</v>
      </c>
      <c r="C1" s="58" t="s">
        <v>79</v>
      </c>
      <c r="D1" s="58" t="s">
        <v>80</v>
      </c>
      <c r="E1" s="73" t="s">
        <v>81</v>
      </c>
      <c r="F1" s="73" t="s">
        <v>82</v>
      </c>
      <c r="G1" s="58" t="s">
        <v>83</v>
      </c>
      <c r="H1" s="58" t="s">
        <v>84</v>
      </c>
      <c r="I1" s="58" t="s">
        <v>13</v>
      </c>
      <c r="J1" s="58" t="s">
        <v>85</v>
      </c>
    </row>
    <row r="2" spans="1:10" s="72" customFormat="1" ht="10.5">
      <c r="A2" s="5" t="s">
        <v>86</v>
      </c>
      <c r="B2" s="75">
        <v>37622</v>
      </c>
      <c r="C2" s="4" t="s">
        <v>87</v>
      </c>
      <c r="D2" s="76" t="s">
        <v>88</v>
      </c>
      <c r="E2" s="5" t="s">
        <v>89</v>
      </c>
      <c r="F2" s="77">
        <v>1</v>
      </c>
      <c r="G2" s="5" t="s">
        <v>90</v>
      </c>
      <c r="H2" s="66">
        <v>75.36</v>
      </c>
      <c r="I2" s="4">
        <v>12.06</v>
      </c>
      <c r="J2" s="78"/>
    </row>
    <row r="3" spans="1:10" s="72" customFormat="1" ht="10.5">
      <c r="A3" s="5" t="s">
        <v>91</v>
      </c>
      <c r="B3" s="75">
        <v>37622</v>
      </c>
      <c r="C3" s="4" t="s">
        <v>87</v>
      </c>
      <c r="D3" s="76" t="s">
        <v>88</v>
      </c>
      <c r="E3" s="5" t="s">
        <v>89</v>
      </c>
      <c r="F3" s="77">
        <v>1</v>
      </c>
      <c r="G3" s="5" t="s">
        <v>92</v>
      </c>
      <c r="H3" s="66">
        <v>134.76</v>
      </c>
      <c r="I3" s="4">
        <v>9.4</v>
      </c>
      <c r="J3" s="78">
        <v>11.3</v>
      </c>
    </row>
    <row r="4" spans="1:10" s="72" customFormat="1" ht="10.5">
      <c r="A4" s="5" t="s">
        <v>93</v>
      </c>
      <c r="B4" s="75">
        <v>37622</v>
      </c>
      <c r="C4" s="4" t="s">
        <v>87</v>
      </c>
      <c r="D4" s="76" t="s">
        <v>88</v>
      </c>
      <c r="E4" s="5" t="s">
        <v>89</v>
      </c>
      <c r="F4" s="77">
        <v>1</v>
      </c>
      <c r="G4" s="5" t="s">
        <v>94</v>
      </c>
      <c r="H4" s="66">
        <v>60.1</v>
      </c>
      <c r="I4" s="79">
        <v>9.62</v>
      </c>
      <c r="J4" s="79">
        <v>16.2</v>
      </c>
    </row>
    <row r="5" spans="1:10" s="72" customFormat="1" ht="10.5">
      <c r="A5" s="5" t="s">
        <v>95</v>
      </c>
      <c r="B5" s="75">
        <v>37622</v>
      </c>
      <c r="C5" s="4" t="s">
        <v>87</v>
      </c>
      <c r="D5" s="76" t="s">
        <v>88</v>
      </c>
      <c r="E5" s="5" t="s">
        <v>89</v>
      </c>
      <c r="F5" s="77">
        <v>1</v>
      </c>
      <c r="G5" s="5" t="s">
        <v>96</v>
      </c>
      <c r="H5" s="66">
        <v>300</v>
      </c>
      <c r="I5" s="5"/>
      <c r="J5" s="79">
        <v>27</v>
      </c>
    </row>
    <row r="6" spans="1:10" s="72" customFormat="1" ht="11.25">
      <c r="A6" s="5" t="s">
        <v>97</v>
      </c>
      <c r="B6" s="75">
        <v>37622</v>
      </c>
      <c r="C6" s="4" t="s">
        <v>87</v>
      </c>
      <c r="D6" s="80" t="s">
        <v>98</v>
      </c>
      <c r="E6" s="5" t="s">
        <v>89</v>
      </c>
      <c r="F6" s="77">
        <v>1</v>
      </c>
      <c r="G6" s="5" t="s">
        <v>99</v>
      </c>
      <c r="H6" s="66">
        <v>300.65</v>
      </c>
      <c r="I6" s="4">
        <v>48.1</v>
      </c>
      <c r="J6" s="78"/>
    </row>
    <row r="7" spans="1:10" s="72" customFormat="1" ht="11.25">
      <c r="A7" s="5" t="s">
        <v>93</v>
      </c>
      <c r="B7" s="75">
        <v>37622</v>
      </c>
      <c r="C7" s="4" t="s">
        <v>87</v>
      </c>
      <c r="D7" s="80" t="s">
        <v>98</v>
      </c>
      <c r="E7" s="5" t="s">
        <v>89</v>
      </c>
      <c r="F7" s="77">
        <v>1</v>
      </c>
      <c r="G7" s="5" t="s">
        <v>94</v>
      </c>
      <c r="H7" s="66">
        <v>120.2</v>
      </c>
      <c r="I7" s="5">
        <v>19.23</v>
      </c>
      <c r="J7" s="5"/>
    </row>
    <row r="8" spans="1:10" s="72" customFormat="1" ht="11.25">
      <c r="A8" s="5" t="s">
        <v>100</v>
      </c>
      <c r="B8" s="75">
        <v>37622</v>
      </c>
      <c r="C8" s="4" t="s">
        <v>87</v>
      </c>
      <c r="D8" s="80" t="s">
        <v>98</v>
      </c>
      <c r="E8" s="5" t="s">
        <v>89</v>
      </c>
      <c r="F8" s="77">
        <v>1</v>
      </c>
      <c r="G8" s="5" t="s">
        <v>101</v>
      </c>
      <c r="H8" s="66">
        <v>80</v>
      </c>
      <c r="I8" s="4">
        <v>12.8</v>
      </c>
      <c r="J8" s="78"/>
    </row>
    <row r="9" spans="1:10" s="72" customFormat="1" ht="11.25">
      <c r="A9" s="5" t="s">
        <v>102</v>
      </c>
      <c r="B9" s="75">
        <v>37622</v>
      </c>
      <c r="C9" s="4" t="s">
        <v>87</v>
      </c>
      <c r="D9" s="80" t="s">
        <v>98</v>
      </c>
      <c r="E9" s="5" t="s">
        <v>89</v>
      </c>
      <c r="F9" s="77">
        <v>1</v>
      </c>
      <c r="G9" s="5" t="s">
        <v>103</v>
      </c>
      <c r="H9" s="66">
        <v>957</v>
      </c>
      <c r="I9" s="4">
        <v>153.12</v>
      </c>
      <c r="J9" s="78">
        <v>12</v>
      </c>
    </row>
    <row r="10" spans="1:10" s="72" customFormat="1" ht="11.25">
      <c r="A10" s="5" t="s">
        <v>93</v>
      </c>
      <c r="B10" s="75">
        <v>37622</v>
      </c>
      <c r="C10" s="4" t="s">
        <v>87</v>
      </c>
      <c r="D10" s="80" t="s">
        <v>98</v>
      </c>
      <c r="E10" s="5" t="s">
        <v>89</v>
      </c>
      <c r="F10" s="77">
        <v>1</v>
      </c>
      <c r="G10" s="5" t="s">
        <v>94</v>
      </c>
      <c r="H10" s="66">
        <v>60.1</v>
      </c>
      <c r="I10" s="5">
        <v>9.62</v>
      </c>
      <c r="J10" s="5"/>
    </row>
    <row r="11" spans="1:10" s="72" customFormat="1" ht="11.25">
      <c r="A11" s="5" t="s">
        <v>104</v>
      </c>
      <c r="B11" s="75">
        <v>37622</v>
      </c>
      <c r="C11" s="4" t="s">
        <v>87</v>
      </c>
      <c r="D11" s="80" t="s">
        <v>98</v>
      </c>
      <c r="E11" s="5" t="s">
        <v>89</v>
      </c>
      <c r="F11" s="77">
        <v>1</v>
      </c>
      <c r="G11" s="5" t="s">
        <v>105</v>
      </c>
      <c r="H11" s="66">
        <v>83.1</v>
      </c>
      <c r="I11" s="5">
        <v>13.3</v>
      </c>
      <c r="J11" s="5">
        <v>14.96</v>
      </c>
    </row>
    <row r="12" spans="1:10" s="72" customFormat="1" ht="11.25">
      <c r="A12" s="5" t="s">
        <v>106</v>
      </c>
      <c r="B12" s="75">
        <v>37622</v>
      </c>
      <c r="C12" s="4" t="s">
        <v>87</v>
      </c>
      <c r="D12" s="80" t="s">
        <v>98</v>
      </c>
      <c r="E12" s="5" t="s">
        <v>89</v>
      </c>
      <c r="F12" s="77">
        <v>1</v>
      </c>
      <c r="G12" s="5" t="s">
        <v>107</v>
      </c>
      <c r="H12" s="66">
        <v>133.15</v>
      </c>
      <c r="I12" s="79">
        <v>21.3</v>
      </c>
      <c r="J12" s="79">
        <v>23.96</v>
      </c>
    </row>
    <row r="13" spans="1:10" s="72" customFormat="1" ht="11.25">
      <c r="A13" s="5" t="s">
        <v>108</v>
      </c>
      <c r="B13" s="75">
        <v>37622</v>
      </c>
      <c r="C13" s="4" t="s">
        <v>87</v>
      </c>
      <c r="D13" s="80" t="s">
        <v>98</v>
      </c>
      <c r="E13" s="5" t="s">
        <v>89</v>
      </c>
      <c r="F13" s="77">
        <v>1</v>
      </c>
      <c r="G13" s="5" t="s">
        <v>109</v>
      </c>
      <c r="H13" s="66">
        <v>27.4</v>
      </c>
      <c r="I13" s="5">
        <v>3.78</v>
      </c>
      <c r="J13" s="5"/>
    </row>
    <row r="14" spans="1:10" s="72" customFormat="1" ht="11.25">
      <c r="A14" s="5" t="s">
        <v>110</v>
      </c>
      <c r="B14" s="75">
        <v>37622</v>
      </c>
      <c r="C14" s="4" t="s">
        <v>87</v>
      </c>
      <c r="D14" s="80" t="s">
        <v>98</v>
      </c>
      <c r="E14" s="5" t="s">
        <v>89</v>
      </c>
      <c r="F14" s="77">
        <v>1</v>
      </c>
      <c r="G14" s="5" t="s">
        <v>111</v>
      </c>
      <c r="H14" s="66">
        <v>40.44</v>
      </c>
      <c r="I14" s="5">
        <v>5.57</v>
      </c>
      <c r="J14" s="5"/>
    </row>
    <row r="15" spans="1:10" s="72" customFormat="1" ht="11.25">
      <c r="A15" s="5" t="s">
        <v>112</v>
      </c>
      <c r="B15" s="75">
        <v>37622</v>
      </c>
      <c r="C15" s="4" t="s">
        <v>87</v>
      </c>
      <c r="D15" s="80" t="s">
        <v>98</v>
      </c>
      <c r="E15" s="5" t="s">
        <v>89</v>
      </c>
      <c r="F15" s="77">
        <v>1</v>
      </c>
      <c r="G15" s="5" t="s">
        <v>113</v>
      </c>
      <c r="H15" s="66">
        <v>58.5</v>
      </c>
      <c r="I15" s="79"/>
      <c r="J15" s="79"/>
    </row>
    <row r="16" spans="1:10" s="72" customFormat="1" ht="10.5">
      <c r="A16" s="5" t="s">
        <v>114</v>
      </c>
      <c r="B16" s="75">
        <v>37622</v>
      </c>
      <c r="C16" s="4" t="s">
        <v>87</v>
      </c>
      <c r="D16" s="76" t="s">
        <v>115</v>
      </c>
      <c r="E16" s="5" t="s">
        <v>89</v>
      </c>
      <c r="F16" s="77">
        <v>1</v>
      </c>
      <c r="G16" s="5" t="s">
        <v>116</v>
      </c>
      <c r="H16" s="66">
        <v>925</v>
      </c>
      <c r="I16" s="4"/>
      <c r="J16" s="78"/>
    </row>
    <row r="17" spans="1:10" s="72" customFormat="1" ht="10.5">
      <c r="A17" s="5" t="s">
        <v>106</v>
      </c>
      <c r="B17" s="75">
        <v>37622</v>
      </c>
      <c r="C17" s="4" t="s">
        <v>87</v>
      </c>
      <c r="D17" s="76" t="s">
        <v>115</v>
      </c>
      <c r="E17" s="5" t="s">
        <v>89</v>
      </c>
      <c r="F17" s="77">
        <v>1</v>
      </c>
      <c r="G17" s="5" t="s">
        <v>107</v>
      </c>
      <c r="H17" s="66">
        <v>2634.3</v>
      </c>
      <c r="I17" s="5">
        <v>421.488</v>
      </c>
      <c r="J17" s="5">
        <v>144.27</v>
      </c>
    </row>
    <row r="18" spans="1:10" s="72" customFormat="1" ht="10.5">
      <c r="A18" s="5" t="s">
        <v>117</v>
      </c>
      <c r="B18" s="75">
        <v>37622</v>
      </c>
      <c r="C18" s="4" t="s">
        <v>87</v>
      </c>
      <c r="D18" s="76" t="s">
        <v>115</v>
      </c>
      <c r="E18" s="5" t="s">
        <v>89</v>
      </c>
      <c r="F18" s="77">
        <v>1</v>
      </c>
      <c r="G18" s="5" t="s">
        <v>118</v>
      </c>
      <c r="H18" s="66">
        <v>801.5</v>
      </c>
      <c r="I18" s="5">
        <v>128.24</v>
      </c>
      <c r="J18" s="5">
        <v>262.03</v>
      </c>
    </row>
    <row r="19" spans="1:10" s="72" customFormat="1" ht="10.5">
      <c r="A19" s="5" t="s">
        <v>119</v>
      </c>
      <c r="B19" s="75">
        <v>37622</v>
      </c>
      <c r="C19" s="4" t="s">
        <v>87</v>
      </c>
      <c r="D19" s="76" t="s">
        <v>120</v>
      </c>
      <c r="E19" s="5" t="s">
        <v>89</v>
      </c>
      <c r="F19" s="77">
        <v>1</v>
      </c>
      <c r="G19" s="5" t="s">
        <v>121</v>
      </c>
      <c r="H19" s="66">
        <v>155.07</v>
      </c>
      <c r="I19" s="5">
        <v>24.81</v>
      </c>
      <c r="J19" s="5">
        <v>27.91</v>
      </c>
    </row>
    <row r="20" spans="1:10" s="72" customFormat="1" ht="10.5">
      <c r="A20" s="5" t="s">
        <v>93</v>
      </c>
      <c r="B20" s="75">
        <v>37622</v>
      </c>
      <c r="C20" s="4" t="s">
        <v>87</v>
      </c>
      <c r="D20" s="76" t="s">
        <v>120</v>
      </c>
      <c r="E20" s="5" t="s">
        <v>89</v>
      </c>
      <c r="F20" s="77">
        <v>1</v>
      </c>
      <c r="G20" s="5" t="s">
        <v>94</v>
      </c>
      <c r="H20" s="66">
        <v>60.1</v>
      </c>
      <c r="I20" s="5">
        <v>9.62</v>
      </c>
      <c r="J20" s="5"/>
    </row>
    <row r="21" spans="1:10" s="72" customFormat="1" ht="10.5">
      <c r="A21" s="5" t="s">
        <v>108</v>
      </c>
      <c r="B21" s="75">
        <v>37622</v>
      </c>
      <c r="C21" s="4" t="s">
        <v>87</v>
      </c>
      <c r="D21" s="76" t="s">
        <v>120</v>
      </c>
      <c r="E21" s="5" t="s">
        <v>89</v>
      </c>
      <c r="F21" s="77">
        <v>1</v>
      </c>
      <c r="G21" s="5" t="s">
        <v>109</v>
      </c>
      <c r="H21" s="66">
        <v>61.4</v>
      </c>
      <c r="I21" s="5">
        <v>9.82</v>
      </c>
      <c r="J21" s="5"/>
    </row>
    <row r="22" spans="1:10" s="72" customFormat="1" ht="10.5">
      <c r="A22" s="5" t="s">
        <v>122</v>
      </c>
      <c r="B22" s="75">
        <v>37622</v>
      </c>
      <c r="C22" s="4" t="s">
        <v>87</v>
      </c>
      <c r="D22" s="76" t="s">
        <v>120</v>
      </c>
      <c r="E22" s="5" t="s">
        <v>89</v>
      </c>
      <c r="F22" s="77">
        <v>1</v>
      </c>
      <c r="G22" s="5" t="s">
        <v>123</v>
      </c>
      <c r="H22" s="66">
        <f>I22/0.16</f>
        <v>59.25</v>
      </c>
      <c r="I22" s="5">
        <v>9.48</v>
      </c>
      <c r="J22" s="5">
        <v>5.33</v>
      </c>
    </row>
    <row r="23" spans="1:10" s="72" customFormat="1" ht="10.5">
      <c r="A23" s="5" t="s">
        <v>112</v>
      </c>
      <c r="B23" s="75">
        <v>37622</v>
      </c>
      <c r="C23" s="4" t="s">
        <v>87</v>
      </c>
      <c r="D23" s="76" t="s">
        <v>120</v>
      </c>
      <c r="E23" s="5" t="s">
        <v>89</v>
      </c>
      <c r="F23" s="77">
        <v>1</v>
      </c>
      <c r="G23" s="5" t="s">
        <v>113</v>
      </c>
      <c r="H23" s="66">
        <v>302.5</v>
      </c>
      <c r="I23" s="5"/>
      <c r="J23" s="5"/>
    </row>
    <row r="24" spans="1:10" s="72" customFormat="1" ht="10.5">
      <c r="A24" s="5" t="s">
        <v>124</v>
      </c>
      <c r="B24" s="75">
        <v>37622</v>
      </c>
      <c r="C24" s="4" t="s">
        <v>87</v>
      </c>
      <c r="D24" s="76" t="s">
        <v>125</v>
      </c>
      <c r="E24" s="5" t="s">
        <v>89</v>
      </c>
      <c r="F24" s="77">
        <v>1</v>
      </c>
      <c r="G24" s="5" t="s">
        <v>126</v>
      </c>
      <c r="H24" s="66">
        <v>50</v>
      </c>
      <c r="I24" s="4"/>
      <c r="J24" s="78"/>
    </row>
    <row r="25" spans="1:10" s="72" customFormat="1" ht="10.5">
      <c r="A25" s="5" t="s">
        <v>127</v>
      </c>
      <c r="B25" s="75">
        <v>37622</v>
      </c>
      <c r="C25" s="4" t="s">
        <v>87</v>
      </c>
      <c r="D25" s="76" t="s">
        <v>125</v>
      </c>
      <c r="E25" s="5" t="s">
        <v>89</v>
      </c>
      <c r="F25" s="77">
        <v>1</v>
      </c>
      <c r="G25" s="5" t="s">
        <v>128</v>
      </c>
      <c r="H25" s="66">
        <v>56.51</v>
      </c>
      <c r="I25" s="4"/>
      <c r="J25" s="78"/>
    </row>
    <row r="26" spans="1:10" s="72" customFormat="1" ht="10.5">
      <c r="A26" s="5" t="s">
        <v>97</v>
      </c>
      <c r="B26" s="75">
        <v>37622</v>
      </c>
      <c r="C26" s="4" t="s">
        <v>87</v>
      </c>
      <c r="D26" s="76" t="s">
        <v>125</v>
      </c>
      <c r="E26" s="5" t="s">
        <v>89</v>
      </c>
      <c r="F26" s="77">
        <v>1</v>
      </c>
      <c r="G26" s="5" t="s">
        <v>129</v>
      </c>
      <c r="H26" s="66">
        <v>720.3</v>
      </c>
      <c r="I26" s="5">
        <v>115.25</v>
      </c>
      <c r="J26" s="5">
        <v>156.13</v>
      </c>
    </row>
    <row r="27" spans="1:10" s="72" customFormat="1" ht="10.5">
      <c r="A27" s="5" t="s">
        <v>119</v>
      </c>
      <c r="B27" s="75">
        <v>37622</v>
      </c>
      <c r="C27" s="4" t="s">
        <v>87</v>
      </c>
      <c r="D27" s="76" t="s">
        <v>125</v>
      </c>
      <c r="E27" s="5" t="s">
        <v>89</v>
      </c>
      <c r="F27" s="77">
        <v>1</v>
      </c>
      <c r="G27" s="5" t="s">
        <v>121</v>
      </c>
      <c r="H27" s="66">
        <v>623.95</v>
      </c>
      <c r="I27" s="5">
        <v>99.83</v>
      </c>
      <c r="J27" s="5">
        <v>129.65</v>
      </c>
    </row>
    <row r="28" spans="1:10" s="72" customFormat="1" ht="10.5">
      <c r="A28" s="5" t="s">
        <v>130</v>
      </c>
      <c r="B28" s="75">
        <v>37622</v>
      </c>
      <c r="C28" s="4" t="s">
        <v>87</v>
      </c>
      <c r="D28" s="76" t="s">
        <v>125</v>
      </c>
      <c r="E28" s="5" t="s">
        <v>89</v>
      </c>
      <c r="F28" s="77">
        <v>1</v>
      </c>
      <c r="G28" s="5" t="s">
        <v>131</v>
      </c>
      <c r="H28" s="66">
        <v>867.36</v>
      </c>
      <c r="I28" s="5">
        <v>138.78</v>
      </c>
      <c r="J28" s="5">
        <v>69.52</v>
      </c>
    </row>
    <row r="29" spans="1:10" s="72" customFormat="1" ht="10.5">
      <c r="A29" s="5" t="s">
        <v>132</v>
      </c>
      <c r="B29" s="75">
        <v>37622</v>
      </c>
      <c r="C29" s="4" t="s">
        <v>87</v>
      </c>
      <c r="D29" s="76" t="s">
        <v>125</v>
      </c>
      <c r="E29" s="5" t="s">
        <v>89</v>
      </c>
      <c r="F29" s="77">
        <v>1</v>
      </c>
      <c r="G29" s="5" t="s">
        <v>133</v>
      </c>
      <c r="H29" s="66">
        <v>630</v>
      </c>
      <c r="I29" s="5">
        <v>100.8</v>
      </c>
      <c r="J29" s="5">
        <v>64.8</v>
      </c>
    </row>
    <row r="30" spans="1:10" s="72" customFormat="1" ht="10.5">
      <c r="A30" s="5" t="s">
        <v>132</v>
      </c>
      <c r="B30" s="75">
        <v>37622</v>
      </c>
      <c r="C30" s="4" t="s">
        <v>87</v>
      </c>
      <c r="D30" s="76" t="s">
        <v>125</v>
      </c>
      <c r="E30" s="5" t="s">
        <v>89</v>
      </c>
      <c r="F30" s="77">
        <v>1</v>
      </c>
      <c r="G30" s="5" t="s">
        <v>133</v>
      </c>
      <c r="H30" s="66">
        <v>360</v>
      </c>
      <c r="I30" s="5">
        <v>57.6</v>
      </c>
      <c r="J30" s="5">
        <v>112.31</v>
      </c>
    </row>
    <row r="31" spans="1:10" s="72" customFormat="1" ht="10.5">
      <c r="A31" s="5" t="s">
        <v>134</v>
      </c>
      <c r="B31" s="75">
        <v>37622</v>
      </c>
      <c r="C31" s="4" t="s">
        <v>87</v>
      </c>
      <c r="D31" s="76" t="s">
        <v>125</v>
      </c>
      <c r="E31" s="5" t="s">
        <v>89</v>
      </c>
      <c r="F31" s="77">
        <v>1</v>
      </c>
      <c r="G31" s="5" t="s">
        <v>135</v>
      </c>
      <c r="H31" s="66">
        <v>360.3</v>
      </c>
      <c r="I31" s="5"/>
      <c r="J31" s="5">
        <v>113.4</v>
      </c>
    </row>
    <row r="32" spans="1:10" s="72" customFormat="1" ht="10.5">
      <c r="A32" s="5" t="s">
        <v>93</v>
      </c>
      <c r="B32" s="75">
        <v>37622</v>
      </c>
      <c r="C32" s="4" t="s">
        <v>87</v>
      </c>
      <c r="D32" s="76" t="s">
        <v>136</v>
      </c>
      <c r="E32" s="5" t="s">
        <v>89</v>
      </c>
      <c r="F32" s="77">
        <v>1</v>
      </c>
      <c r="G32" s="5" t="s">
        <v>94</v>
      </c>
      <c r="H32" s="66">
        <v>60.1</v>
      </c>
      <c r="I32" s="4">
        <v>9.62</v>
      </c>
      <c r="J32" s="78"/>
    </row>
    <row r="33" spans="1:10" s="72" customFormat="1" ht="10.5">
      <c r="A33" s="5" t="s">
        <v>93</v>
      </c>
      <c r="B33" s="75">
        <v>37622</v>
      </c>
      <c r="C33" s="4" t="s">
        <v>87</v>
      </c>
      <c r="D33" s="76" t="s">
        <v>136</v>
      </c>
      <c r="E33" s="5" t="s">
        <v>89</v>
      </c>
      <c r="F33" s="77">
        <v>1</v>
      </c>
      <c r="G33" s="5" t="s">
        <v>94</v>
      </c>
      <c r="H33" s="66">
        <v>60.1</v>
      </c>
      <c r="I33" s="4">
        <v>9.62</v>
      </c>
      <c r="J33" s="78"/>
    </row>
    <row r="34" spans="1:10" s="72" customFormat="1" ht="10.5">
      <c r="A34" s="5" t="s">
        <v>137</v>
      </c>
      <c r="B34" s="75">
        <v>37622</v>
      </c>
      <c r="C34" s="4" t="s">
        <v>87</v>
      </c>
      <c r="D34" s="76" t="s">
        <v>136</v>
      </c>
      <c r="E34" s="5" t="s">
        <v>89</v>
      </c>
      <c r="F34" s="77">
        <v>1</v>
      </c>
      <c r="G34" s="5" t="s">
        <v>138</v>
      </c>
      <c r="H34" s="66">
        <v>51.72</v>
      </c>
      <c r="I34" s="79">
        <v>8.28</v>
      </c>
      <c r="J34" s="79"/>
    </row>
    <row r="35" spans="1:10" s="72" customFormat="1" ht="10.5">
      <c r="A35" s="5" t="s">
        <v>139</v>
      </c>
      <c r="B35" s="75">
        <v>37622</v>
      </c>
      <c r="C35" s="4" t="s">
        <v>87</v>
      </c>
      <c r="D35" s="76" t="s">
        <v>140</v>
      </c>
      <c r="E35" s="5" t="s">
        <v>89</v>
      </c>
      <c r="F35" s="77">
        <v>1</v>
      </c>
      <c r="G35" s="5" t="s">
        <v>141</v>
      </c>
      <c r="H35" s="66">
        <v>555.65</v>
      </c>
      <c r="I35" s="81">
        <f>H35*0.16</f>
        <v>88.904</v>
      </c>
      <c r="J35" s="78">
        <v>32.4</v>
      </c>
    </row>
    <row r="36" spans="1:10" s="72" customFormat="1" ht="10.5">
      <c r="A36" s="5" t="s">
        <v>139</v>
      </c>
      <c r="B36" s="75">
        <v>37622</v>
      </c>
      <c r="C36" s="4" t="s">
        <v>87</v>
      </c>
      <c r="D36" s="76" t="s">
        <v>142</v>
      </c>
      <c r="E36" s="5" t="s">
        <v>89</v>
      </c>
      <c r="F36" s="77">
        <v>1</v>
      </c>
      <c r="G36" s="5" t="s">
        <v>141</v>
      </c>
      <c r="H36" s="66">
        <v>216</v>
      </c>
      <c r="I36" s="81">
        <f>H36*0.16</f>
        <v>34.56</v>
      </c>
      <c r="J36" s="78">
        <v>21.56</v>
      </c>
    </row>
    <row r="37" spans="1:10" s="72" customFormat="1" ht="10.5">
      <c r="A37" s="5" t="s">
        <v>106</v>
      </c>
      <c r="B37" s="75">
        <v>37622</v>
      </c>
      <c r="C37" s="4" t="s">
        <v>87</v>
      </c>
      <c r="D37" s="76" t="s">
        <v>142</v>
      </c>
      <c r="E37" s="5" t="s">
        <v>89</v>
      </c>
      <c r="F37" s="77">
        <v>1</v>
      </c>
      <c r="G37" s="5" t="s">
        <v>107</v>
      </c>
      <c r="H37" s="66">
        <v>347.3</v>
      </c>
      <c r="I37" s="4">
        <v>55.57</v>
      </c>
      <c r="J37" s="78">
        <v>83.35</v>
      </c>
    </row>
    <row r="38" spans="1:10" s="72" customFormat="1" ht="10.5">
      <c r="A38" s="5" t="s">
        <v>97</v>
      </c>
      <c r="B38" s="75">
        <v>37622</v>
      </c>
      <c r="C38" s="4" t="s">
        <v>87</v>
      </c>
      <c r="D38" s="76" t="s">
        <v>142</v>
      </c>
      <c r="E38" s="5" t="s">
        <v>89</v>
      </c>
      <c r="F38" s="77">
        <v>1</v>
      </c>
      <c r="G38" s="5" t="s">
        <v>143</v>
      </c>
      <c r="H38" s="66">
        <v>72.12</v>
      </c>
      <c r="I38" s="5"/>
      <c r="J38" s="5"/>
    </row>
    <row r="39" spans="1:10" s="72" customFormat="1" ht="10.5">
      <c r="A39" s="5" t="s">
        <v>119</v>
      </c>
      <c r="B39" s="75">
        <v>37622</v>
      </c>
      <c r="C39" s="4" t="s">
        <v>87</v>
      </c>
      <c r="D39" s="76" t="s">
        <v>142</v>
      </c>
      <c r="E39" s="5" t="s">
        <v>89</v>
      </c>
      <c r="F39" s="77">
        <v>1</v>
      </c>
      <c r="G39" s="5" t="s">
        <v>121</v>
      </c>
      <c r="H39" s="66">
        <v>56.75</v>
      </c>
      <c r="I39" s="5">
        <v>9.08</v>
      </c>
      <c r="J39" s="5">
        <v>47.01</v>
      </c>
    </row>
    <row r="40" spans="1:10" s="72" customFormat="1" ht="10.5">
      <c r="A40" s="5" t="s">
        <v>144</v>
      </c>
      <c r="B40" s="75">
        <v>37622</v>
      </c>
      <c r="C40" s="4" t="s">
        <v>87</v>
      </c>
      <c r="D40" s="76" t="s">
        <v>142</v>
      </c>
      <c r="E40" s="5" t="s">
        <v>89</v>
      </c>
      <c r="F40" s="77">
        <v>1</v>
      </c>
      <c r="G40" s="5" t="s">
        <v>99</v>
      </c>
      <c r="H40" s="66">
        <v>1455.72</v>
      </c>
      <c r="I40" s="5">
        <v>232.92</v>
      </c>
      <c r="J40" s="5">
        <v>78.86</v>
      </c>
    </row>
    <row r="41" spans="1:10" s="72" customFormat="1" ht="10.5">
      <c r="A41" s="5" t="s">
        <v>93</v>
      </c>
      <c r="B41" s="75">
        <v>37622</v>
      </c>
      <c r="C41" s="4" t="s">
        <v>87</v>
      </c>
      <c r="D41" s="76" t="s">
        <v>142</v>
      </c>
      <c r="E41" s="5" t="s">
        <v>89</v>
      </c>
      <c r="F41" s="77">
        <v>1</v>
      </c>
      <c r="G41" s="5" t="s">
        <v>94</v>
      </c>
      <c r="H41" s="66">
        <v>120.2</v>
      </c>
      <c r="I41" s="79">
        <v>19.24</v>
      </c>
      <c r="J41" s="5"/>
    </row>
    <row r="42" spans="1:10" s="72" customFormat="1" ht="10.5">
      <c r="A42" s="5" t="s">
        <v>130</v>
      </c>
      <c r="B42" s="75">
        <v>37622</v>
      </c>
      <c r="C42" s="4" t="s">
        <v>87</v>
      </c>
      <c r="D42" s="76" t="s">
        <v>142</v>
      </c>
      <c r="E42" s="5" t="s">
        <v>89</v>
      </c>
      <c r="F42" s="77">
        <v>1</v>
      </c>
      <c r="G42" s="5" t="s">
        <v>131</v>
      </c>
      <c r="H42" s="66">
        <v>386.21</v>
      </c>
      <c r="I42" s="5">
        <v>61.79</v>
      </c>
      <c r="J42" s="5"/>
    </row>
    <row r="43" spans="1:10" s="72" customFormat="1" ht="10.5">
      <c r="A43" s="5" t="s">
        <v>132</v>
      </c>
      <c r="B43" s="75">
        <v>37622</v>
      </c>
      <c r="C43" s="4" t="s">
        <v>87</v>
      </c>
      <c r="D43" s="76" t="s">
        <v>142</v>
      </c>
      <c r="E43" s="5" t="s">
        <v>89</v>
      </c>
      <c r="F43" s="77">
        <v>1</v>
      </c>
      <c r="G43" s="5" t="s">
        <v>133</v>
      </c>
      <c r="H43" s="66">
        <v>170.68</v>
      </c>
      <c r="I43" s="5">
        <v>27.31</v>
      </c>
      <c r="J43" s="5">
        <v>10.22</v>
      </c>
    </row>
    <row r="44" spans="1:10" s="72" customFormat="1" ht="10.5">
      <c r="A44" s="5" t="s">
        <v>145</v>
      </c>
      <c r="B44" s="75">
        <v>37622</v>
      </c>
      <c r="C44" s="4" t="s">
        <v>87</v>
      </c>
      <c r="D44" s="76" t="s">
        <v>146</v>
      </c>
      <c r="E44" s="5" t="s">
        <v>89</v>
      </c>
      <c r="F44" s="77">
        <v>1</v>
      </c>
      <c r="G44" s="5" t="s">
        <v>147</v>
      </c>
      <c r="H44" s="66">
        <v>28.04</v>
      </c>
      <c r="I44" s="4">
        <v>4.49</v>
      </c>
      <c r="J44" s="78">
        <v>27.54</v>
      </c>
    </row>
    <row r="45" spans="1:10" s="72" customFormat="1" ht="10.5">
      <c r="A45" s="5" t="s">
        <v>148</v>
      </c>
      <c r="B45" s="75">
        <v>37622</v>
      </c>
      <c r="C45" s="4" t="s">
        <v>87</v>
      </c>
      <c r="D45" s="76" t="s">
        <v>146</v>
      </c>
      <c r="E45" s="5" t="s">
        <v>89</v>
      </c>
      <c r="F45" s="77">
        <v>1</v>
      </c>
      <c r="G45" s="5" t="s">
        <v>149</v>
      </c>
      <c r="H45" s="66">
        <v>325.32</v>
      </c>
      <c r="I45" s="81">
        <f>H45*0.16</f>
        <v>52.0512</v>
      </c>
      <c r="J45" s="78">
        <v>52.1</v>
      </c>
    </row>
    <row r="46" spans="1:10" s="72" customFormat="1" ht="10.5">
      <c r="A46" s="5" t="s">
        <v>106</v>
      </c>
      <c r="B46" s="75">
        <v>37622</v>
      </c>
      <c r="C46" s="4" t="s">
        <v>87</v>
      </c>
      <c r="D46" s="76" t="s">
        <v>146</v>
      </c>
      <c r="E46" s="5" t="s">
        <v>89</v>
      </c>
      <c r="F46" s="77">
        <v>1</v>
      </c>
      <c r="G46" s="5" t="s">
        <v>107</v>
      </c>
      <c r="H46" s="66">
        <v>90</v>
      </c>
      <c r="I46" s="79">
        <v>14.4</v>
      </c>
      <c r="J46" s="79"/>
    </row>
    <row r="47" spans="1:10" s="72" customFormat="1" ht="10.5">
      <c r="A47" s="5" t="s">
        <v>114</v>
      </c>
      <c r="B47" s="75">
        <v>37622</v>
      </c>
      <c r="C47" s="4" t="s">
        <v>87</v>
      </c>
      <c r="D47" s="76" t="s">
        <v>146</v>
      </c>
      <c r="E47" s="5" t="s">
        <v>89</v>
      </c>
      <c r="F47" s="77">
        <v>1</v>
      </c>
      <c r="G47" s="5" t="s">
        <v>116</v>
      </c>
      <c r="H47" s="66">
        <v>600</v>
      </c>
      <c r="I47" s="79"/>
      <c r="J47" s="79"/>
    </row>
    <row r="48" spans="1:10" s="72" customFormat="1" ht="10.5">
      <c r="A48" s="5" t="s">
        <v>150</v>
      </c>
      <c r="B48" s="75">
        <v>37622</v>
      </c>
      <c r="C48" s="4" t="s">
        <v>87</v>
      </c>
      <c r="D48" s="76" t="s">
        <v>146</v>
      </c>
      <c r="E48" s="5" t="s">
        <v>89</v>
      </c>
      <c r="F48" s="77">
        <v>1</v>
      </c>
      <c r="G48" s="5" t="s">
        <v>151</v>
      </c>
      <c r="H48" s="66">
        <v>240</v>
      </c>
      <c r="I48" s="79"/>
      <c r="J48" s="79"/>
    </row>
    <row r="49" spans="1:10" s="72" customFormat="1" ht="10.5">
      <c r="A49" s="5" t="s">
        <v>137</v>
      </c>
      <c r="B49" s="75">
        <v>37622</v>
      </c>
      <c r="C49" s="4" t="s">
        <v>87</v>
      </c>
      <c r="D49" s="76" t="s">
        <v>146</v>
      </c>
      <c r="E49" s="5" t="s">
        <v>89</v>
      </c>
      <c r="F49" s="77">
        <v>1</v>
      </c>
      <c r="G49" s="5" t="s">
        <v>152</v>
      </c>
      <c r="H49" s="66">
        <v>18.03</v>
      </c>
      <c r="I49" s="79">
        <v>2.8</v>
      </c>
      <c r="J49" s="79"/>
    </row>
    <row r="50" spans="1:10" s="72" customFormat="1" ht="10.5">
      <c r="A50" s="5" t="s">
        <v>153</v>
      </c>
      <c r="B50" s="75">
        <v>37622</v>
      </c>
      <c r="C50" s="4" t="s">
        <v>87</v>
      </c>
      <c r="D50" s="76" t="s">
        <v>154</v>
      </c>
      <c r="E50" s="5" t="s">
        <v>89</v>
      </c>
      <c r="F50" s="77">
        <v>1</v>
      </c>
      <c r="G50" s="5" t="s">
        <v>155</v>
      </c>
      <c r="H50" s="66">
        <v>63</v>
      </c>
      <c r="I50" s="4">
        <v>18</v>
      </c>
      <c r="J50" s="78"/>
    </row>
    <row r="51" spans="1:10" s="72" customFormat="1" ht="10.5">
      <c r="A51" s="5" t="s">
        <v>156</v>
      </c>
      <c r="B51" s="75">
        <v>37622</v>
      </c>
      <c r="C51" s="4" t="s">
        <v>87</v>
      </c>
      <c r="D51" s="76" t="s">
        <v>154</v>
      </c>
      <c r="E51" s="5" t="s">
        <v>89</v>
      </c>
      <c r="F51" s="77">
        <v>1</v>
      </c>
      <c r="G51" s="5" t="s">
        <v>157</v>
      </c>
      <c r="H51" s="66">
        <v>27.05</v>
      </c>
      <c r="I51" s="4">
        <v>1.89</v>
      </c>
      <c r="J51" s="78"/>
    </row>
    <row r="52" spans="1:10" s="72" customFormat="1" ht="10.5">
      <c r="A52" s="5" t="s">
        <v>106</v>
      </c>
      <c r="B52" s="75">
        <v>37622</v>
      </c>
      <c r="C52" s="4" t="s">
        <v>87</v>
      </c>
      <c r="D52" s="76" t="s">
        <v>154</v>
      </c>
      <c r="E52" s="5" t="s">
        <v>89</v>
      </c>
      <c r="F52" s="77">
        <v>1</v>
      </c>
      <c r="G52" s="5" t="s">
        <v>107</v>
      </c>
      <c r="H52" s="66">
        <v>576.35</v>
      </c>
      <c r="I52" s="79">
        <v>92.216</v>
      </c>
      <c r="J52" s="79"/>
    </row>
    <row r="53" spans="1:10" s="72" customFormat="1" ht="10.5">
      <c r="A53" s="5" t="s">
        <v>93</v>
      </c>
      <c r="B53" s="75">
        <v>37622</v>
      </c>
      <c r="C53" s="4" t="s">
        <v>87</v>
      </c>
      <c r="D53" s="76" t="s">
        <v>154</v>
      </c>
      <c r="E53" s="5" t="s">
        <v>89</v>
      </c>
      <c r="F53" s="77">
        <v>1</v>
      </c>
      <c r="G53" s="5" t="s">
        <v>94</v>
      </c>
      <c r="H53" s="66">
        <v>60.1</v>
      </c>
      <c r="I53" s="79">
        <v>9.62</v>
      </c>
      <c r="J53" s="79"/>
    </row>
    <row r="54" spans="1:10" s="72" customFormat="1" ht="10.5">
      <c r="A54" s="5" t="s">
        <v>158</v>
      </c>
      <c r="B54" s="75">
        <v>37622</v>
      </c>
      <c r="C54" s="4" t="s">
        <v>87</v>
      </c>
      <c r="D54" s="76" t="s">
        <v>154</v>
      </c>
      <c r="E54" s="5" t="s">
        <v>89</v>
      </c>
      <c r="F54" s="77">
        <v>1</v>
      </c>
      <c r="G54" s="5" t="s">
        <v>159</v>
      </c>
      <c r="H54" s="66">
        <v>600</v>
      </c>
      <c r="I54" s="79"/>
      <c r="J54" s="79">
        <v>103.743</v>
      </c>
    </row>
    <row r="55" spans="1:10" s="72" customFormat="1" ht="10.5">
      <c r="A55" s="5" t="s">
        <v>160</v>
      </c>
      <c r="B55" s="75">
        <v>37622</v>
      </c>
      <c r="C55" s="4" t="s">
        <v>87</v>
      </c>
      <c r="D55" s="76" t="s">
        <v>154</v>
      </c>
      <c r="E55" s="5" t="s">
        <v>89</v>
      </c>
      <c r="F55" s="77">
        <v>1</v>
      </c>
      <c r="G55" s="5" t="s">
        <v>161</v>
      </c>
      <c r="H55" s="66">
        <v>358.02</v>
      </c>
      <c r="I55" s="79">
        <v>57.28</v>
      </c>
      <c r="J55" s="79"/>
    </row>
    <row r="56" spans="1:10" s="72" customFormat="1" ht="10.5">
      <c r="A56" s="5" t="s">
        <v>27</v>
      </c>
      <c r="B56" s="75">
        <v>37622</v>
      </c>
      <c r="C56" s="4" t="s">
        <v>87</v>
      </c>
      <c r="D56" s="76" t="s">
        <v>162</v>
      </c>
      <c r="E56" s="5" t="s">
        <v>89</v>
      </c>
      <c r="F56" s="77">
        <v>1</v>
      </c>
      <c r="G56" s="5" t="s">
        <v>163</v>
      </c>
      <c r="H56" s="66">
        <v>207.36</v>
      </c>
      <c r="I56" s="4"/>
      <c r="J56" s="78"/>
    </row>
    <row r="57" spans="1:10" s="72" customFormat="1" ht="10.5">
      <c r="A57" s="5" t="s">
        <v>164</v>
      </c>
      <c r="B57" s="75">
        <v>37622</v>
      </c>
      <c r="C57" s="4" t="s">
        <v>87</v>
      </c>
      <c r="D57" s="76" t="s">
        <v>162</v>
      </c>
      <c r="E57" s="5" t="s">
        <v>89</v>
      </c>
      <c r="F57" s="77">
        <v>1</v>
      </c>
      <c r="G57" s="5" t="s">
        <v>165</v>
      </c>
      <c r="H57" s="66">
        <v>438.1</v>
      </c>
      <c r="I57" s="5">
        <v>70.1</v>
      </c>
      <c r="J57" s="5">
        <v>164.62</v>
      </c>
    </row>
    <row r="58" spans="1:10" s="72" customFormat="1" ht="10.5">
      <c r="A58" s="5" t="s">
        <v>166</v>
      </c>
      <c r="B58" s="75">
        <v>37622</v>
      </c>
      <c r="C58" s="4" t="s">
        <v>87</v>
      </c>
      <c r="D58" s="76" t="s">
        <v>162</v>
      </c>
      <c r="E58" s="5" t="s">
        <v>89</v>
      </c>
      <c r="F58" s="77">
        <v>1</v>
      </c>
      <c r="G58" s="5" t="s">
        <v>167</v>
      </c>
      <c r="H58" s="66">
        <v>914.54</v>
      </c>
      <c r="I58" s="5">
        <v>146.33</v>
      </c>
      <c r="J58" s="79"/>
    </row>
    <row r="59" spans="1:10" s="72" customFormat="1" ht="10.5">
      <c r="A59" s="5" t="s">
        <v>144</v>
      </c>
      <c r="B59" s="75">
        <v>37622</v>
      </c>
      <c r="C59" s="4" t="s">
        <v>87</v>
      </c>
      <c r="D59" s="76" t="s">
        <v>162</v>
      </c>
      <c r="E59" s="5" t="s">
        <v>89</v>
      </c>
      <c r="F59" s="77">
        <v>1</v>
      </c>
      <c r="G59" s="5" t="s">
        <v>99</v>
      </c>
      <c r="H59" s="66">
        <v>261.16</v>
      </c>
      <c r="I59" s="5">
        <v>41.79</v>
      </c>
      <c r="J59" s="79"/>
    </row>
    <row r="60" ht="10.5">
      <c r="H60" s="66"/>
    </row>
    <row r="61" spans="7:8" ht="10.5">
      <c r="G61" s="69" t="s">
        <v>39</v>
      </c>
      <c r="H61" s="70">
        <f>SUM(H2:H60)</f>
        <v>19457.92</v>
      </c>
    </row>
    <row r="66" spans="3:4" ht="10.5">
      <c r="C66" s="71">
        <v>2</v>
      </c>
      <c r="D66" s="82">
        <f>C66/$C$77</f>
        <v>0.0027210884353741495</v>
      </c>
    </row>
    <row r="67" spans="3:4" ht="10.5">
      <c r="C67" s="71">
        <v>107</v>
      </c>
      <c r="D67" s="82">
        <f aca="true" t="shared" si="0" ref="D67:D75">C67/$C$77</f>
        <v>0.145578231292517</v>
      </c>
    </row>
    <row r="68" spans="3:4" ht="10.5">
      <c r="C68" s="71">
        <v>20</v>
      </c>
      <c r="D68" s="82">
        <f t="shared" si="0"/>
        <v>0.027210884353741496</v>
      </c>
    </row>
    <row r="69" spans="3:4" ht="10.5">
      <c r="C69" s="71">
        <v>59</v>
      </c>
      <c r="D69" s="82">
        <f t="shared" si="0"/>
        <v>0.08027210884353742</v>
      </c>
    </row>
    <row r="70" spans="3:4" ht="10.5">
      <c r="C70" s="71">
        <v>48</v>
      </c>
      <c r="D70" s="82">
        <f t="shared" si="0"/>
        <v>0.0653061224489796</v>
      </c>
    </row>
    <row r="71" spans="3:4" ht="10.5">
      <c r="C71" s="71">
        <v>9</v>
      </c>
      <c r="D71" s="82">
        <f t="shared" si="0"/>
        <v>0.012244897959183673</v>
      </c>
    </row>
    <row r="72" spans="3:4" ht="10.5">
      <c r="C72" s="71">
        <v>136</v>
      </c>
      <c r="D72" s="82">
        <f t="shared" si="0"/>
        <v>0.18503401360544217</v>
      </c>
    </row>
    <row r="73" spans="3:4" ht="10.5">
      <c r="C73" s="71">
        <v>92</v>
      </c>
      <c r="D73" s="82">
        <f t="shared" si="0"/>
        <v>0.1251700680272109</v>
      </c>
    </row>
    <row r="74" spans="3:4" ht="10.5">
      <c r="C74" s="71">
        <v>133</v>
      </c>
      <c r="D74" s="82">
        <f t="shared" si="0"/>
        <v>0.18095238095238095</v>
      </c>
    </row>
    <row r="75" spans="3:4" ht="10.5">
      <c r="C75" s="71">
        <v>129</v>
      </c>
      <c r="D75" s="82">
        <f t="shared" si="0"/>
        <v>0.17551020408163265</v>
      </c>
    </row>
    <row r="76" ht="10.5">
      <c r="C76" s="83"/>
    </row>
    <row r="77" ht="10.5">
      <c r="C77" s="83">
        <f>SUM(C66:C76)</f>
        <v>735</v>
      </c>
    </row>
  </sheetData>
  <printOptions/>
  <pageMargins left="0.7479166666666667" right="0.7479166666666667" top="0.9840277777777777" bottom="0.9840277777777777"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K19"/>
  <sheetViews>
    <sheetView workbookViewId="0" topLeftCell="A1">
      <selection activeCell="I18" sqref="I18"/>
    </sheetView>
  </sheetViews>
  <sheetFormatPr defaultColWidth="9.140625" defaultRowHeight="12.75"/>
  <cols>
    <col min="1" max="1" width="22.28125" style="71" customWidth="1"/>
    <col min="2" max="2" width="10.57421875" style="71" customWidth="1"/>
    <col min="3" max="3" width="26.28125" style="71" customWidth="1"/>
    <col min="4" max="4" width="15.421875" style="71" customWidth="1"/>
    <col min="5" max="5" width="14.00390625" style="71" customWidth="1"/>
    <col min="6" max="6" width="3.8515625" style="71" customWidth="1"/>
    <col min="7" max="7" width="3.8515625" style="72" customWidth="1"/>
    <col min="8" max="8" width="14.00390625" style="71" customWidth="1"/>
    <col min="9" max="9" width="7.57421875" style="71" customWidth="1"/>
    <col min="10" max="10" width="7.140625" style="71" customWidth="1"/>
    <col min="11" max="16384" width="9.140625" style="71" customWidth="1"/>
  </cols>
  <sheetData>
    <row r="1" spans="1:10" s="72" customFormat="1" ht="35.25">
      <c r="A1" s="58" t="s">
        <v>77</v>
      </c>
      <c r="B1" s="58" t="s">
        <v>78</v>
      </c>
      <c r="C1" s="58" t="s">
        <v>79</v>
      </c>
      <c r="D1" s="58" t="s">
        <v>80</v>
      </c>
      <c r="E1" s="58" t="s">
        <v>6</v>
      </c>
      <c r="F1" s="73" t="s">
        <v>81</v>
      </c>
      <c r="G1" s="73" t="s">
        <v>82</v>
      </c>
      <c r="H1" s="58" t="s">
        <v>83</v>
      </c>
      <c r="I1" s="58" t="s">
        <v>84</v>
      </c>
      <c r="J1" s="58" t="s">
        <v>13</v>
      </c>
    </row>
    <row r="2" spans="1:11" s="72" customFormat="1" ht="10.5">
      <c r="A2" s="5" t="s">
        <v>168</v>
      </c>
      <c r="B2" s="75">
        <v>37622</v>
      </c>
      <c r="C2" s="5" t="s">
        <v>169</v>
      </c>
      <c r="D2" s="5" t="s">
        <v>170</v>
      </c>
      <c r="E2" s="5" t="s">
        <v>29</v>
      </c>
      <c r="F2" s="5" t="s">
        <v>89</v>
      </c>
      <c r="G2" s="77">
        <v>1</v>
      </c>
      <c r="H2" s="5" t="s">
        <v>171</v>
      </c>
      <c r="I2" s="66">
        <v>215</v>
      </c>
      <c r="J2" s="4"/>
      <c r="K2" s="4"/>
    </row>
    <row r="3" spans="1:11" s="72" customFormat="1" ht="10.5">
      <c r="A3" s="5" t="s">
        <v>168</v>
      </c>
      <c r="B3" s="75">
        <v>37622</v>
      </c>
      <c r="C3" s="5" t="s">
        <v>169</v>
      </c>
      <c r="D3" s="5" t="s">
        <v>170</v>
      </c>
      <c r="E3" s="5" t="s">
        <v>29</v>
      </c>
      <c r="F3" s="5" t="s">
        <v>89</v>
      </c>
      <c r="G3" s="77">
        <v>1</v>
      </c>
      <c r="H3" s="5" t="s">
        <v>171</v>
      </c>
      <c r="I3" s="66">
        <v>310</v>
      </c>
      <c r="J3" s="4"/>
      <c r="K3" s="4"/>
    </row>
    <row r="4" spans="1:11" s="72" customFormat="1" ht="10.5">
      <c r="A4" s="5" t="s">
        <v>172</v>
      </c>
      <c r="B4" s="75">
        <v>37622</v>
      </c>
      <c r="C4" s="5" t="s">
        <v>169</v>
      </c>
      <c r="D4" s="5" t="s">
        <v>170</v>
      </c>
      <c r="E4" s="5" t="s">
        <v>29</v>
      </c>
      <c r="F4" s="5" t="s">
        <v>89</v>
      </c>
      <c r="G4" s="77">
        <v>1</v>
      </c>
      <c r="H4" s="5" t="s">
        <v>173</v>
      </c>
      <c r="I4" s="66">
        <v>64</v>
      </c>
      <c r="J4" s="4">
        <v>10.25</v>
      </c>
      <c r="K4" s="4"/>
    </row>
    <row r="5" spans="1:11" s="72" customFormat="1" ht="10.5">
      <c r="A5" s="5" t="s">
        <v>174</v>
      </c>
      <c r="B5" s="75">
        <v>37622</v>
      </c>
      <c r="C5" s="5" t="s">
        <v>169</v>
      </c>
      <c r="D5" s="5" t="s">
        <v>170</v>
      </c>
      <c r="E5" s="5" t="s">
        <v>29</v>
      </c>
      <c r="F5" s="5" t="s">
        <v>89</v>
      </c>
      <c r="G5" s="77">
        <v>1</v>
      </c>
      <c r="H5" s="5" t="s">
        <v>175</v>
      </c>
      <c r="I5" s="66">
        <v>86.39</v>
      </c>
      <c r="J5" s="4">
        <v>13.82</v>
      </c>
      <c r="K5" s="4"/>
    </row>
    <row r="6" spans="1:11" s="72" customFormat="1" ht="10.5">
      <c r="A6" s="5" t="s">
        <v>176</v>
      </c>
      <c r="B6" s="75">
        <v>37622</v>
      </c>
      <c r="C6" s="5" t="s">
        <v>169</v>
      </c>
      <c r="D6" s="5" t="s">
        <v>170</v>
      </c>
      <c r="E6" s="5" t="s">
        <v>29</v>
      </c>
      <c r="F6" s="5" t="s">
        <v>89</v>
      </c>
      <c r="G6" s="77">
        <v>1</v>
      </c>
      <c r="H6" s="5" t="s">
        <v>177</v>
      </c>
      <c r="I6" s="66">
        <v>3.6</v>
      </c>
      <c r="J6" s="4"/>
      <c r="K6" s="4"/>
    </row>
    <row r="7" spans="1:11" s="72" customFormat="1" ht="10.5">
      <c r="A7" s="5" t="s">
        <v>178</v>
      </c>
      <c r="B7" s="75">
        <v>37622</v>
      </c>
      <c r="C7" s="5" t="s">
        <v>169</v>
      </c>
      <c r="D7" s="5" t="s">
        <v>170</v>
      </c>
      <c r="E7" s="5" t="s">
        <v>29</v>
      </c>
      <c r="F7" s="5" t="s">
        <v>89</v>
      </c>
      <c r="G7" s="77">
        <v>1</v>
      </c>
      <c r="H7" s="5" t="s">
        <v>177</v>
      </c>
      <c r="I7" s="66">
        <v>57.69</v>
      </c>
      <c r="J7" s="4"/>
      <c r="K7" s="4"/>
    </row>
    <row r="8" spans="1:11" s="72" customFormat="1" ht="10.5">
      <c r="A8" s="5" t="s">
        <v>178</v>
      </c>
      <c r="B8" s="75">
        <v>37622</v>
      </c>
      <c r="C8" s="5" t="s">
        <v>169</v>
      </c>
      <c r="D8" s="5" t="s">
        <v>170</v>
      </c>
      <c r="E8" s="5" t="s">
        <v>29</v>
      </c>
      <c r="F8" s="5" t="s">
        <v>89</v>
      </c>
      <c r="G8" s="77">
        <v>1</v>
      </c>
      <c r="H8" s="5" t="s">
        <v>177</v>
      </c>
      <c r="I8" s="66">
        <v>77.5</v>
      </c>
      <c r="J8" s="4"/>
      <c r="K8" s="4"/>
    </row>
    <row r="9" spans="1:11" s="72" customFormat="1" ht="10.5">
      <c r="A9" s="5" t="s">
        <v>178</v>
      </c>
      <c r="B9" s="75">
        <v>37622</v>
      </c>
      <c r="C9" s="5" t="s">
        <v>169</v>
      </c>
      <c r="D9" s="5" t="s">
        <v>170</v>
      </c>
      <c r="E9" s="5" t="s">
        <v>29</v>
      </c>
      <c r="F9" s="5" t="s">
        <v>89</v>
      </c>
      <c r="G9" s="77">
        <v>1</v>
      </c>
      <c r="H9" s="5" t="s">
        <v>177</v>
      </c>
      <c r="I9" s="66">
        <v>9.75</v>
      </c>
      <c r="J9" s="4"/>
      <c r="K9" s="4"/>
    </row>
    <row r="10" spans="1:11" s="72" customFormat="1" ht="10.5">
      <c r="A10" s="5" t="s">
        <v>179</v>
      </c>
      <c r="B10" s="75">
        <v>37622</v>
      </c>
      <c r="C10" s="5" t="s">
        <v>169</v>
      </c>
      <c r="D10" s="5" t="s">
        <v>170</v>
      </c>
      <c r="E10" s="5" t="s">
        <v>29</v>
      </c>
      <c r="F10" s="5" t="s">
        <v>89</v>
      </c>
      <c r="G10" s="77">
        <v>1</v>
      </c>
      <c r="H10" s="5"/>
      <c r="I10" s="66"/>
      <c r="J10" s="4"/>
      <c r="K10" s="4"/>
    </row>
    <row r="11" spans="1:11" s="72" customFormat="1" ht="10.5">
      <c r="A11" s="5" t="s">
        <v>180</v>
      </c>
      <c r="B11" s="75">
        <v>37622</v>
      </c>
      <c r="C11" s="5" t="s">
        <v>181</v>
      </c>
      <c r="D11" s="5" t="s">
        <v>182</v>
      </c>
      <c r="E11" s="5" t="s">
        <v>183</v>
      </c>
      <c r="F11" s="5" t="s">
        <v>89</v>
      </c>
      <c r="G11" s="77">
        <v>1</v>
      </c>
      <c r="H11" s="5" t="s">
        <v>184</v>
      </c>
      <c r="I11" s="66">
        <v>123.9</v>
      </c>
      <c r="J11" s="4"/>
      <c r="K11" s="4"/>
    </row>
    <row r="12" spans="1:11" s="72" customFormat="1" ht="10.5">
      <c r="A12" s="5" t="s">
        <v>185</v>
      </c>
      <c r="B12" s="75">
        <v>37622</v>
      </c>
      <c r="C12" s="5" t="s">
        <v>181</v>
      </c>
      <c r="D12" s="5" t="s">
        <v>182</v>
      </c>
      <c r="E12" s="5" t="s">
        <v>183</v>
      </c>
      <c r="F12" s="5" t="s">
        <v>89</v>
      </c>
      <c r="G12" s="77">
        <v>1</v>
      </c>
      <c r="H12" s="5" t="s">
        <v>186</v>
      </c>
      <c r="I12" s="66">
        <v>126.7</v>
      </c>
      <c r="J12" s="4">
        <v>8.87</v>
      </c>
      <c r="K12" s="4"/>
    </row>
    <row r="13" spans="1:11" s="72" customFormat="1" ht="10.5">
      <c r="A13" s="5" t="s">
        <v>187</v>
      </c>
      <c r="B13" s="75">
        <v>37622</v>
      </c>
      <c r="C13" s="5" t="s">
        <v>181</v>
      </c>
      <c r="D13" s="5" t="s">
        <v>182</v>
      </c>
      <c r="E13" s="5" t="s">
        <v>183</v>
      </c>
      <c r="F13" s="5" t="s">
        <v>89</v>
      </c>
      <c r="G13" s="77">
        <v>1</v>
      </c>
      <c r="H13" s="5" t="s">
        <v>138</v>
      </c>
      <c r="I13" s="66">
        <v>257.93</v>
      </c>
      <c r="J13" s="4">
        <v>41.27</v>
      </c>
      <c r="K13" s="4"/>
    </row>
    <row r="14" spans="1:11" s="72" customFormat="1" ht="10.5">
      <c r="A14" s="5" t="s">
        <v>188</v>
      </c>
      <c r="B14" s="75">
        <v>37622</v>
      </c>
      <c r="C14" s="5" t="s">
        <v>181</v>
      </c>
      <c r="D14" s="5" t="s">
        <v>182</v>
      </c>
      <c r="E14" s="5" t="s">
        <v>183</v>
      </c>
      <c r="F14" s="5" t="s">
        <v>89</v>
      </c>
      <c r="G14" s="77">
        <v>1</v>
      </c>
      <c r="H14" s="5" t="s">
        <v>189</v>
      </c>
      <c r="I14" s="66">
        <v>125.86</v>
      </c>
      <c r="J14" s="4">
        <v>20.14</v>
      </c>
      <c r="K14" s="4"/>
    </row>
    <row r="15" spans="1:11" s="72" customFormat="1" ht="10.5">
      <c r="A15" s="5" t="s">
        <v>174</v>
      </c>
      <c r="B15" s="75">
        <v>37622</v>
      </c>
      <c r="C15" s="5" t="s">
        <v>181</v>
      </c>
      <c r="D15" s="5" t="s">
        <v>182</v>
      </c>
      <c r="E15" s="5" t="s">
        <v>183</v>
      </c>
      <c r="F15" s="5" t="s">
        <v>89</v>
      </c>
      <c r="G15" s="77">
        <v>1</v>
      </c>
      <c r="H15" s="5" t="s">
        <v>175</v>
      </c>
      <c r="I15" s="66">
        <v>26.29</v>
      </c>
      <c r="J15" s="4">
        <v>4.21</v>
      </c>
      <c r="K15" s="4"/>
    </row>
    <row r="16" spans="1:11" s="72" customFormat="1" ht="10.5">
      <c r="A16" s="5" t="s">
        <v>174</v>
      </c>
      <c r="B16" s="75">
        <v>37622</v>
      </c>
      <c r="C16" s="5" t="s">
        <v>181</v>
      </c>
      <c r="D16" s="5" t="s">
        <v>182</v>
      </c>
      <c r="E16" s="5" t="s">
        <v>183</v>
      </c>
      <c r="F16" s="5" t="s">
        <v>89</v>
      </c>
      <c r="G16" s="77">
        <v>1</v>
      </c>
      <c r="H16" s="5" t="s">
        <v>175</v>
      </c>
      <c r="I16" s="66">
        <v>24.14</v>
      </c>
      <c r="J16" s="4">
        <v>3.86</v>
      </c>
      <c r="K16" s="4"/>
    </row>
    <row r="17" spans="1:11" s="72" customFormat="1" ht="10.5">
      <c r="A17" s="5" t="s">
        <v>174</v>
      </c>
      <c r="B17" s="75">
        <v>37622</v>
      </c>
      <c r="C17" s="5" t="s">
        <v>181</v>
      </c>
      <c r="D17" s="5" t="s">
        <v>182</v>
      </c>
      <c r="E17" s="5" t="s">
        <v>183</v>
      </c>
      <c r="F17" s="5" t="s">
        <v>89</v>
      </c>
      <c r="G17" s="77">
        <v>1</v>
      </c>
      <c r="H17" s="5" t="s">
        <v>175</v>
      </c>
      <c r="I17" s="66">
        <v>24.63</v>
      </c>
      <c r="J17" s="4">
        <v>3.94</v>
      </c>
      <c r="K17" s="4"/>
    </row>
    <row r="18" ht="10.5">
      <c r="I18" s="66"/>
    </row>
    <row r="19" spans="8:9" ht="10.5">
      <c r="H19" s="69" t="s">
        <v>39</v>
      </c>
      <c r="I19" s="70">
        <f>SUM(I2:I18)</f>
        <v>1533.38</v>
      </c>
    </row>
  </sheetData>
  <printOptions/>
  <pageMargins left="0.7479166666666667" right="0.7479166666666667" top="0.9840277777777777" bottom="0.9840277777777777"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L35"/>
  <sheetViews>
    <sheetView workbookViewId="0" topLeftCell="A1">
      <selection activeCell="A1" sqref="A1"/>
    </sheetView>
  </sheetViews>
  <sheetFormatPr defaultColWidth="9.140625" defaultRowHeight="12.75"/>
  <cols>
    <col min="1" max="1" width="26.28125" style="72" customWidth="1"/>
    <col min="2" max="2" width="20.421875" style="72" customWidth="1"/>
    <col min="3" max="3" width="10.28125" style="72" customWidth="1"/>
    <col min="4" max="4" width="19.140625" style="72" customWidth="1"/>
    <col min="5" max="5" width="6.8515625" style="72" customWidth="1"/>
    <col min="6" max="6" width="9.8515625" style="72" customWidth="1"/>
    <col min="7" max="7" width="4.57421875" style="72" customWidth="1"/>
    <col min="8" max="8" width="11.7109375" style="72" customWidth="1"/>
    <col min="9" max="16384" width="9.140625" style="72" customWidth="1"/>
  </cols>
  <sheetData>
    <row r="1" spans="1:10" s="84" customFormat="1" ht="40.5">
      <c r="A1" s="58" t="s">
        <v>77</v>
      </c>
      <c r="B1" s="58" t="s">
        <v>190</v>
      </c>
      <c r="C1" s="58" t="s">
        <v>78</v>
      </c>
      <c r="D1" s="58" t="s">
        <v>79</v>
      </c>
      <c r="E1" s="73" t="s">
        <v>80</v>
      </c>
      <c r="F1" s="73" t="s">
        <v>81</v>
      </c>
      <c r="G1" s="73" t="s">
        <v>82</v>
      </c>
      <c r="H1" s="58" t="s">
        <v>83</v>
      </c>
      <c r="I1" s="58" t="s">
        <v>84</v>
      </c>
      <c r="J1" s="58" t="s">
        <v>13</v>
      </c>
    </row>
    <row r="2" spans="1:12" ht="10.5">
      <c r="A2" s="5" t="s">
        <v>191</v>
      </c>
      <c r="B2" s="5" t="s">
        <v>192</v>
      </c>
      <c r="C2" s="85">
        <v>37622</v>
      </c>
      <c r="D2" s="5" t="s">
        <v>193</v>
      </c>
      <c r="E2" s="77" t="s">
        <v>89</v>
      </c>
      <c r="F2" s="86"/>
      <c r="G2" s="77">
        <v>0</v>
      </c>
      <c r="H2" s="5" t="s">
        <v>89</v>
      </c>
      <c r="I2" s="66">
        <v>533.94</v>
      </c>
      <c r="J2" s="5"/>
      <c r="K2" s="79"/>
      <c r="L2" s="5"/>
    </row>
    <row r="3" spans="1:12" ht="10.5">
      <c r="A3" s="5" t="s">
        <v>194</v>
      </c>
      <c r="B3" s="5" t="s">
        <v>192</v>
      </c>
      <c r="C3" s="85">
        <v>37622</v>
      </c>
      <c r="D3" s="5" t="s">
        <v>193</v>
      </c>
      <c r="E3" s="77" t="s">
        <v>89</v>
      </c>
      <c r="F3" s="86"/>
      <c r="G3" s="77">
        <v>0</v>
      </c>
      <c r="H3" s="5" t="s">
        <v>89</v>
      </c>
      <c r="I3" s="66">
        <v>271.62</v>
      </c>
      <c r="J3" s="5"/>
      <c r="K3" s="79"/>
      <c r="L3" s="5"/>
    </row>
    <row r="4" spans="1:12" ht="10.5">
      <c r="A4" s="5" t="s">
        <v>195</v>
      </c>
      <c r="B4" s="5" t="s">
        <v>196</v>
      </c>
      <c r="C4" s="85">
        <v>37622</v>
      </c>
      <c r="D4" s="5" t="s">
        <v>197</v>
      </c>
      <c r="E4" s="77" t="s">
        <v>89</v>
      </c>
      <c r="F4" s="86"/>
      <c r="G4" s="77">
        <v>1</v>
      </c>
      <c r="H4" s="5" t="s">
        <v>198</v>
      </c>
      <c r="I4" s="66">
        <v>9.91</v>
      </c>
      <c r="J4" s="5">
        <v>1.59</v>
      </c>
      <c r="K4" s="79"/>
      <c r="L4" s="5"/>
    </row>
    <row r="5" spans="1:12" ht="10.5">
      <c r="A5" s="5" t="s">
        <v>199</v>
      </c>
      <c r="B5" s="5" t="s">
        <v>200</v>
      </c>
      <c r="C5" s="85">
        <v>37622</v>
      </c>
      <c r="D5" s="5" t="s">
        <v>197</v>
      </c>
      <c r="E5" s="77" t="s">
        <v>89</v>
      </c>
      <c r="F5" s="86"/>
      <c r="G5" s="77">
        <v>1</v>
      </c>
      <c r="H5" s="5" t="s">
        <v>201</v>
      </c>
      <c r="I5" s="66">
        <v>588.46</v>
      </c>
      <c r="J5" s="5">
        <v>11.54</v>
      </c>
      <c r="K5" s="79"/>
      <c r="L5" s="5"/>
    </row>
    <row r="6" spans="1:12" ht="10.5">
      <c r="A6" s="5" t="s">
        <v>202</v>
      </c>
      <c r="B6" s="5" t="s">
        <v>203</v>
      </c>
      <c r="C6" s="85">
        <v>37622</v>
      </c>
      <c r="D6" s="5" t="s">
        <v>197</v>
      </c>
      <c r="E6" s="77" t="s">
        <v>89</v>
      </c>
      <c r="F6" s="86"/>
      <c r="G6" s="77">
        <v>1</v>
      </c>
      <c r="H6" s="5" t="s">
        <v>204</v>
      </c>
      <c r="I6" s="66">
        <v>15.47</v>
      </c>
      <c r="J6" s="5">
        <v>1.08</v>
      </c>
      <c r="K6" s="79"/>
      <c r="L6" s="5"/>
    </row>
    <row r="7" spans="1:12" ht="10.5">
      <c r="A7" s="5" t="s">
        <v>205</v>
      </c>
      <c r="B7" s="5" t="s">
        <v>206</v>
      </c>
      <c r="C7" s="85">
        <v>37622</v>
      </c>
      <c r="D7" s="5" t="s">
        <v>197</v>
      </c>
      <c r="E7" s="77" t="s">
        <v>89</v>
      </c>
      <c r="F7" s="86"/>
      <c r="G7" s="77">
        <v>1</v>
      </c>
      <c r="H7" s="5" t="s">
        <v>89</v>
      </c>
      <c r="I7" s="66">
        <v>69.46</v>
      </c>
      <c r="J7" s="5"/>
      <c r="K7" s="79"/>
      <c r="L7" s="5"/>
    </row>
    <row r="8" spans="1:12" ht="10.5">
      <c r="A8" s="5" t="s">
        <v>207</v>
      </c>
      <c r="B8" s="5" t="s">
        <v>207</v>
      </c>
      <c r="C8" s="85">
        <v>37622</v>
      </c>
      <c r="D8" s="5" t="s">
        <v>208</v>
      </c>
      <c r="E8" s="77" t="s">
        <v>89</v>
      </c>
      <c r="F8" s="86"/>
      <c r="G8" s="77">
        <v>0</v>
      </c>
      <c r="H8" s="5" t="s">
        <v>89</v>
      </c>
      <c r="I8" s="66">
        <v>35.94</v>
      </c>
      <c r="J8" s="5"/>
      <c r="K8" s="5"/>
      <c r="L8" s="5"/>
    </row>
    <row r="9" spans="1:12" ht="10.5">
      <c r="A9" s="5" t="s">
        <v>209</v>
      </c>
      <c r="B9" s="5" t="s">
        <v>210</v>
      </c>
      <c r="C9" s="85">
        <v>37622</v>
      </c>
      <c r="D9" s="5" t="s">
        <v>211</v>
      </c>
      <c r="E9" s="77" t="s">
        <v>89</v>
      </c>
      <c r="F9" s="86"/>
      <c r="G9" s="77">
        <v>1</v>
      </c>
      <c r="H9" s="5" t="s">
        <v>89</v>
      </c>
      <c r="I9" s="66">
        <v>21.82</v>
      </c>
      <c r="J9" s="5"/>
      <c r="K9" s="79"/>
      <c r="L9" s="5"/>
    </row>
    <row r="10" spans="1:12" ht="10.5">
      <c r="A10" s="5" t="s">
        <v>209</v>
      </c>
      <c r="B10" s="5" t="s">
        <v>210</v>
      </c>
      <c r="C10" s="85">
        <v>37622</v>
      </c>
      <c r="D10" s="5" t="s">
        <v>211</v>
      </c>
      <c r="E10" s="77" t="s">
        <v>89</v>
      </c>
      <c r="F10" s="86"/>
      <c r="G10" s="77">
        <v>1</v>
      </c>
      <c r="H10" s="5" t="s">
        <v>89</v>
      </c>
      <c r="I10" s="66">
        <v>10.46</v>
      </c>
      <c r="J10" s="5"/>
      <c r="K10" s="79"/>
      <c r="L10" s="5"/>
    </row>
    <row r="11" spans="1:12" ht="10.5">
      <c r="A11" s="5" t="s">
        <v>209</v>
      </c>
      <c r="B11" s="5" t="s">
        <v>210</v>
      </c>
      <c r="C11" s="85">
        <v>37622</v>
      </c>
      <c r="D11" s="5" t="s">
        <v>211</v>
      </c>
      <c r="E11" s="77" t="s">
        <v>89</v>
      </c>
      <c r="F11" s="86"/>
      <c r="G11" s="77">
        <v>1</v>
      </c>
      <c r="H11" s="5" t="s">
        <v>212</v>
      </c>
      <c r="I11" s="66">
        <v>18.33</v>
      </c>
      <c r="J11" s="5"/>
      <c r="K11" s="79"/>
      <c r="L11" s="5"/>
    </row>
    <row r="12" spans="1:12" ht="10.5">
      <c r="A12" s="5" t="s">
        <v>213</v>
      </c>
      <c r="B12" s="5" t="s">
        <v>214</v>
      </c>
      <c r="C12" s="85">
        <v>37622</v>
      </c>
      <c r="D12" s="5" t="s">
        <v>211</v>
      </c>
      <c r="E12" s="77" t="s">
        <v>89</v>
      </c>
      <c r="F12" s="86"/>
      <c r="G12" s="77">
        <v>1</v>
      </c>
      <c r="H12" s="5" t="s">
        <v>89</v>
      </c>
      <c r="I12" s="66">
        <v>1.35</v>
      </c>
      <c r="J12" s="5"/>
      <c r="K12" s="79"/>
      <c r="L12" s="5"/>
    </row>
    <row r="13" spans="1:12" ht="10.5">
      <c r="A13" s="5" t="s">
        <v>215</v>
      </c>
      <c r="B13" s="5" t="s">
        <v>216</v>
      </c>
      <c r="C13" s="85">
        <v>37622</v>
      </c>
      <c r="D13" s="5" t="s">
        <v>217</v>
      </c>
      <c r="E13" s="77" t="s">
        <v>89</v>
      </c>
      <c r="F13" s="86"/>
      <c r="G13" s="77">
        <v>0</v>
      </c>
      <c r="H13" s="5" t="s">
        <v>89</v>
      </c>
      <c r="I13" s="66">
        <v>384.45</v>
      </c>
      <c r="J13" s="5"/>
      <c r="K13" s="79"/>
      <c r="L13" s="5"/>
    </row>
    <row r="14" spans="1:12" ht="10.5">
      <c r="A14" s="5" t="s">
        <v>215</v>
      </c>
      <c r="B14" s="5" t="s">
        <v>218</v>
      </c>
      <c r="C14" s="85">
        <v>37622</v>
      </c>
      <c r="D14" s="5" t="s">
        <v>217</v>
      </c>
      <c r="E14" s="77" t="s">
        <v>89</v>
      </c>
      <c r="F14" s="86"/>
      <c r="G14" s="77">
        <v>0</v>
      </c>
      <c r="H14" s="5" t="s">
        <v>89</v>
      </c>
      <c r="I14" s="66">
        <v>150</v>
      </c>
      <c r="J14" s="5"/>
      <c r="K14" s="79"/>
      <c r="L14" s="5"/>
    </row>
    <row r="15" spans="1:12" ht="21.75">
      <c r="A15" s="5" t="s">
        <v>219</v>
      </c>
      <c r="B15" s="5" t="s">
        <v>220</v>
      </c>
      <c r="C15" s="85">
        <v>37622</v>
      </c>
      <c r="D15" s="5" t="s">
        <v>221</v>
      </c>
      <c r="E15" s="77" t="s">
        <v>89</v>
      </c>
      <c r="F15" s="86" t="s">
        <v>222</v>
      </c>
      <c r="G15" s="77">
        <v>0</v>
      </c>
      <c r="H15" s="5" t="s">
        <v>223</v>
      </c>
      <c r="I15" s="66">
        <v>502</v>
      </c>
      <c r="J15" s="5">
        <v>48.32</v>
      </c>
      <c r="K15" s="79"/>
      <c r="L15" s="5"/>
    </row>
    <row r="16" spans="1:12" ht="21.75">
      <c r="A16" s="5" t="s">
        <v>224</v>
      </c>
      <c r="B16" s="5" t="s">
        <v>224</v>
      </c>
      <c r="C16" s="85">
        <v>37622</v>
      </c>
      <c r="D16" s="5" t="s">
        <v>221</v>
      </c>
      <c r="E16" s="77" t="s">
        <v>89</v>
      </c>
      <c r="F16" s="86" t="s">
        <v>222</v>
      </c>
      <c r="G16" s="77">
        <v>0</v>
      </c>
      <c r="H16" s="5" t="s">
        <v>225</v>
      </c>
      <c r="I16" s="66">
        <v>265.95</v>
      </c>
      <c r="J16" s="5">
        <v>26.55</v>
      </c>
      <c r="K16" s="79"/>
      <c r="L16" s="5"/>
    </row>
    <row r="17" spans="1:12" ht="21.75">
      <c r="A17" s="5" t="s">
        <v>226</v>
      </c>
      <c r="B17" s="5" t="s">
        <v>227</v>
      </c>
      <c r="C17" s="85">
        <v>37622</v>
      </c>
      <c r="D17" s="5" t="s">
        <v>228</v>
      </c>
      <c r="E17" s="77" t="s">
        <v>89</v>
      </c>
      <c r="F17" s="86" t="s">
        <v>222</v>
      </c>
      <c r="G17" s="77">
        <v>1</v>
      </c>
      <c r="H17" s="5" t="s">
        <v>229</v>
      </c>
      <c r="I17" s="66">
        <v>523.12</v>
      </c>
      <c r="J17" s="5">
        <v>83.7</v>
      </c>
      <c r="K17" s="79"/>
      <c r="L17" s="5"/>
    </row>
    <row r="18" spans="1:12" ht="10.5">
      <c r="A18" s="5" t="s">
        <v>230</v>
      </c>
      <c r="B18" s="5" t="s">
        <v>230</v>
      </c>
      <c r="C18" s="85">
        <v>37622</v>
      </c>
      <c r="D18" s="5" t="s">
        <v>231</v>
      </c>
      <c r="E18" s="77" t="s">
        <v>89</v>
      </c>
      <c r="F18" s="86"/>
      <c r="G18" s="77">
        <v>0</v>
      </c>
      <c r="H18" s="5" t="s">
        <v>89</v>
      </c>
      <c r="I18" s="66">
        <v>1100</v>
      </c>
      <c r="J18" s="5"/>
      <c r="K18" s="5"/>
      <c r="L18" s="5"/>
    </row>
    <row r="19" spans="1:12" ht="10.5">
      <c r="A19" s="5" t="s">
        <v>232</v>
      </c>
      <c r="B19" s="5" t="s">
        <v>233</v>
      </c>
      <c r="C19" s="85">
        <v>37622</v>
      </c>
      <c r="D19" s="5" t="s">
        <v>234</v>
      </c>
      <c r="E19" s="77" t="s">
        <v>89</v>
      </c>
      <c r="F19" s="86"/>
      <c r="G19" s="77">
        <v>0</v>
      </c>
      <c r="H19" s="5" t="s">
        <v>235</v>
      </c>
      <c r="I19" s="66">
        <v>148.23</v>
      </c>
      <c r="J19" s="5">
        <v>2.92</v>
      </c>
      <c r="K19" s="79"/>
      <c r="L19" s="5"/>
    </row>
    <row r="20" spans="1:12" ht="10.5">
      <c r="A20" s="5" t="s">
        <v>236</v>
      </c>
      <c r="B20" s="5" t="s">
        <v>233</v>
      </c>
      <c r="C20" s="85">
        <v>37622</v>
      </c>
      <c r="D20" s="5" t="s">
        <v>234</v>
      </c>
      <c r="E20" s="77" t="s">
        <v>89</v>
      </c>
      <c r="F20" s="86"/>
      <c r="G20" s="77">
        <v>0</v>
      </c>
      <c r="H20" s="5" t="s">
        <v>237</v>
      </c>
      <c r="I20" s="66">
        <v>130.39</v>
      </c>
      <c r="J20" s="5">
        <v>1.66</v>
      </c>
      <c r="K20" s="79"/>
      <c r="L20" s="5"/>
    </row>
    <row r="21" spans="1:12" ht="10.5">
      <c r="A21" s="5" t="s">
        <v>238</v>
      </c>
      <c r="B21" s="5" t="s">
        <v>239</v>
      </c>
      <c r="C21" s="85">
        <v>37622</v>
      </c>
      <c r="D21" s="5" t="s">
        <v>240</v>
      </c>
      <c r="E21" s="77" t="s">
        <v>89</v>
      </c>
      <c r="F21" s="86"/>
      <c r="G21" s="77">
        <v>0</v>
      </c>
      <c r="H21" s="5" t="s">
        <v>241</v>
      </c>
      <c r="I21" s="66">
        <v>87.92</v>
      </c>
      <c r="J21" s="5">
        <v>14.07</v>
      </c>
      <c r="K21" s="79"/>
      <c r="L21" s="5"/>
    </row>
    <row r="22" spans="1:12" ht="10.5">
      <c r="A22" s="5" t="s">
        <v>242</v>
      </c>
      <c r="B22" s="5" t="s">
        <v>242</v>
      </c>
      <c r="C22" s="85">
        <v>37622</v>
      </c>
      <c r="D22" s="5" t="s">
        <v>240</v>
      </c>
      <c r="E22" s="77" t="s">
        <v>89</v>
      </c>
      <c r="F22" s="86"/>
      <c r="G22" s="77">
        <v>0</v>
      </c>
      <c r="H22" s="5" t="s">
        <v>243</v>
      </c>
      <c r="I22" s="66">
        <v>104.56</v>
      </c>
      <c r="J22" s="5">
        <v>12.44</v>
      </c>
      <c r="K22" s="79"/>
      <c r="L22" s="5"/>
    </row>
    <row r="23" spans="1:12" ht="10.5">
      <c r="A23" s="5" t="s">
        <v>244</v>
      </c>
      <c r="B23" s="5" t="s">
        <v>244</v>
      </c>
      <c r="C23" s="85">
        <v>37622</v>
      </c>
      <c r="D23" s="5" t="s">
        <v>240</v>
      </c>
      <c r="E23" s="77" t="s">
        <v>89</v>
      </c>
      <c r="F23" s="86"/>
      <c r="G23" s="77">
        <v>0</v>
      </c>
      <c r="H23" s="5" t="s">
        <v>245</v>
      </c>
      <c r="I23" s="66">
        <v>133.21</v>
      </c>
      <c r="J23" s="5"/>
      <c r="K23" s="79"/>
      <c r="L23" s="5"/>
    </row>
    <row r="24" spans="1:12" ht="10.5">
      <c r="A24" s="5" t="s">
        <v>246</v>
      </c>
      <c r="B24" s="5" t="s">
        <v>246</v>
      </c>
      <c r="C24" s="85">
        <v>37622</v>
      </c>
      <c r="D24" s="5" t="s">
        <v>240</v>
      </c>
      <c r="E24" s="77" t="s">
        <v>89</v>
      </c>
      <c r="F24" s="86"/>
      <c r="G24" s="77">
        <v>0</v>
      </c>
      <c r="H24" s="5" t="s">
        <v>247</v>
      </c>
      <c r="I24" s="66">
        <v>20.33</v>
      </c>
      <c r="J24" s="5">
        <v>3.25</v>
      </c>
      <c r="K24" s="79"/>
      <c r="L24" s="5"/>
    </row>
    <row r="25" spans="1:12" ht="10.5">
      <c r="A25" s="5" t="s">
        <v>248</v>
      </c>
      <c r="B25" s="5" t="s">
        <v>248</v>
      </c>
      <c r="C25" s="85">
        <v>37622</v>
      </c>
      <c r="D25" s="5" t="s">
        <v>240</v>
      </c>
      <c r="E25" s="77" t="s">
        <v>89</v>
      </c>
      <c r="F25" s="86"/>
      <c r="G25" s="77">
        <v>0</v>
      </c>
      <c r="H25" s="5" t="s">
        <v>249</v>
      </c>
      <c r="I25" s="66">
        <v>79.07</v>
      </c>
      <c r="J25" s="5">
        <v>12.5</v>
      </c>
      <c r="K25" s="79"/>
      <c r="L25" s="5"/>
    </row>
    <row r="26" spans="1:12" ht="21.75">
      <c r="A26" s="5" t="s">
        <v>250</v>
      </c>
      <c r="B26" s="5" t="s">
        <v>251</v>
      </c>
      <c r="C26" s="85">
        <v>37622</v>
      </c>
      <c r="D26" s="5" t="s">
        <v>240</v>
      </c>
      <c r="E26" s="77" t="s">
        <v>89</v>
      </c>
      <c r="F26" s="86" t="s">
        <v>222</v>
      </c>
      <c r="G26" s="77">
        <v>0</v>
      </c>
      <c r="H26" s="5" t="s">
        <v>252</v>
      </c>
      <c r="I26" s="66">
        <v>184.08</v>
      </c>
      <c r="J26" s="5">
        <v>29.46</v>
      </c>
      <c r="K26" s="79"/>
      <c r="L26" s="5"/>
    </row>
    <row r="27" spans="1:12" ht="10.5">
      <c r="A27" s="5" t="s">
        <v>253</v>
      </c>
      <c r="B27" s="5" t="s">
        <v>253</v>
      </c>
      <c r="C27" s="85">
        <v>37622</v>
      </c>
      <c r="D27" s="5" t="s">
        <v>240</v>
      </c>
      <c r="E27" s="77" t="s">
        <v>89</v>
      </c>
      <c r="F27" s="86"/>
      <c r="G27" s="77">
        <v>1</v>
      </c>
      <c r="H27" s="5" t="s">
        <v>254</v>
      </c>
      <c r="I27" s="66">
        <v>46.23</v>
      </c>
      <c r="J27" s="5">
        <v>7.4</v>
      </c>
      <c r="K27" s="79"/>
      <c r="L27" s="5"/>
    </row>
    <row r="28" spans="1:12" ht="10.5">
      <c r="A28" s="5" t="s">
        <v>253</v>
      </c>
      <c r="B28" s="5" t="s">
        <v>253</v>
      </c>
      <c r="C28" s="85">
        <v>37622</v>
      </c>
      <c r="D28" s="5" t="s">
        <v>240</v>
      </c>
      <c r="E28" s="77" t="s">
        <v>89</v>
      </c>
      <c r="F28" s="86"/>
      <c r="G28" s="77">
        <v>1</v>
      </c>
      <c r="H28" s="5" t="s">
        <v>254</v>
      </c>
      <c r="I28" s="66">
        <v>15</v>
      </c>
      <c r="J28" s="5">
        <v>2.4</v>
      </c>
      <c r="K28" s="79"/>
      <c r="L28" s="5"/>
    </row>
    <row r="29" spans="1:12" ht="10.5">
      <c r="A29" s="5" t="s">
        <v>255</v>
      </c>
      <c r="B29" s="5" t="s">
        <v>255</v>
      </c>
      <c r="C29" s="85">
        <v>37622</v>
      </c>
      <c r="D29" s="5" t="s">
        <v>240</v>
      </c>
      <c r="E29" s="77" t="s">
        <v>89</v>
      </c>
      <c r="F29" s="86"/>
      <c r="G29" s="77">
        <v>0</v>
      </c>
      <c r="H29" s="5" t="s">
        <v>256</v>
      </c>
      <c r="I29" s="66">
        <v>28.62</v>
      </c>
      <c r="J29" s="5">
        <v>0.35</v>
      </c>
      <c r="K29" s="79"/>
      <c r="L29" s="5"/>
    </row>
    <row r="30" spans="1:12" ht="10.5">
      <c r="A30" s="5" t="s">
        <v>257</v>
      </c>
      <c r="B30" s="5" t="s">
        <v>257</v>
      </c>
      <c r="C30" s="85">
        <v>37622</v>
      </c>
      <c r="D30" s="5" t="s">
        <v>258</v>
      </c>
      <c r="E30" s="77" t="s">
        <v>89</v>
      </c>
      <c r="F30" s="86"/>
      <c r="G30" s="77">
        <v>1</v>
      </c>
      <c r="H30" s="5" t="s">
        <v>89</v>
      </c>
      <c r="I30" s="66">
        <v>35.61</v>
      </c>
      <c r="J30" s="5">
        <v>4.91</v>
      </c>
      <c r="K30" s="79"/>
      <c r="L30" s="5"/>
    </row>
    <row r="31" spans="1:12" ht="10.5">
      <c r="A31" s="5" t="s">
        <v>259</v>
      </c>
      <c r="B31" s="5" t="s">
        <v>260</v>
      </c>
      <c r="C31" s="85">
        <v>37622</v>
      </c>
      <c r="D31" s="5" t="s">
        <v>258</v>
      </c>
      <c r="E31" s="77" t="s">
        <v>89</v>
      </c>
      <c r="F31" s="86"/>
      <c r="G31" s="77">
        <v>1</v>
      </c>
      <c r="H31" s="5" t="s">
        <v>261</v>
      </c>
      <c r="I31" s="66">
        <v>6.34</v>
      </c>
      <c r="J31" s="5"/>
      <c r="K31" s="5"/>
      <c r="L31" s="5"/>
    </row>
    <row r="32" spans="1:11" ht="10.5">
      <c r="A32" s="5" t="s">
        <v>262</v>
      </c>
      <c r="B32" s="5" t="s">
        <v>263</v>
      </c>
      <c r="C32" s="85">
        <v>37257</v>
      </c>
      <c r="D32" s="72" t="s">
        <v>264</v>
      </c>
      <c r="E32" s="77" t="s">
        <v>89</v>
      </c>
      <c r="F32" s="74"/>
      <c r="G32" s="77">
        <v>1</v>
      </c>
      <c r="H32" s="5" t="s">
        <v>265</v>
      </c>
      <c r="I32" s="66">
        <v>47.92</v>
      </c>
      <c r="J32" s="5">
        <v>7.67</v>
      </c>
      <c r="K32" s="5"/>
    </row>
    <row r="33" spans="1:11" ht="10.5">
      <c r="A33" s="5" t="s">
        <v>266</v>
      </c>
      <c r="B33" s="5" t="s">
        <v>267</v>
      </c>
      <c r="C33" s="85">
        <v>37500</v>
      </c>
      <c r="D33" s="72" t="s">
        <v>268</v>
      </c>
      <c r="E33" s="77" t="s">
        <v>89</v>
      </c>
      <c r="F33" s="74"/>
      <c r="G33" s="77">
        <v>1</v>
      </c>
      <c r="H33" s="5" t="s">
        <v>269</v>
      </c>
      <c r="I33" s="66">
        <v>720.6</v>
      </c>
      <c r="J33" s="5"/>
      <c r="K33" s="5"/>
    </row>
    <row r="34" ht="10.5">
      <c r="I34" s="66"/>
    </row>
    <row r="35" spans="8:9" ht="10.5">
      <c r="H35" s="69" t="s">
        <v>39</v>
      </c>
      <c r="I35" s="70">
        <f>SUM(I2:I33)</f>
        <v>6290.389999999999</v>
      </c>
    </row>
  </sheetData>
  <printOptions/>
  <pageMargins left="0.7479166666666667" right="0.7479166666666667" top="0.9840277777777777" bottom="0.9840277777777777"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K33"/>
  <sheetViews>
    <sheetView workbookViewId="0" topLeftCell="A1">
      <selection activeCell="G29" sqref="G29"/>
    </sheetView>
  </sheetViews>
  <sheetFormatPr defaultColWidth="9.140625" defaultRowHeight="12.75"/>
  <cols>
    <col min="1" max="1" width="11.7109375" style="0" customWidth="1"/>
    <col min="2" max="2" width="26.00390625" style="0" customWidth="1"/>
    <col min="3" max="3" width="4.00390625" style="0" customWidth="1"/>
    <col min="4" max="5" width="3.8515625" style="0" customWidth="1"/>
    <col min="6" max="6" width="16.140625" style="0" customWidth="1"/>
    <col min="7" max="7" width="20.57421875" style="0" customWidth="1"/>
    <col min="8" max="8" width="31.421875" style="0" customWidth="1"/>
    <col min="9" max="9" width="7.8515625" style="0" customWidth="1"/>
    <col min="10" max="10" width="8.00390625" style="0" customWidth="1"/>
  </cols>
  <sheetData>
    <row r="1" spans="1:8" ht="62.25" customHeight="1">
      <c r="A1" s="58" t="s">
        <v>270</v>
      </c>
      <c r="B1" s="58" t="s">
        <v>79</v>
      </c>
      <c r="C1" s="73" t="s">
        <v>271</v>
      </c>
      <c r="D1" s="73" t="s">
        <v>272</v>
      </c>
      <c r="E1" s="73" t="s">
        <v>273</v>
      </c>
      <c r="F1" s="58" t="s">
        <v>274</v>
      </c>
      <c r="G1" s="58" t="s">
        <v>275</v>
      </c>
      <c r="H1" s="58" t="s">
        <v>276</v>
      </c>
    </row>
    <row r="2" spans="1:8" ht="12">
      <c r="A2" s="5" t="s">
        <v>277</v>
      </c>
      <c r="B2" s="5" t="s">
        <v>278</v>
      </c>
      <c r="C2" s="87">
        <v>1</v>
      </c>
      <c r="D2" s="87">
        <v>0</v>
      </c>
      <c r="E2" s="87">
        <v>0</v>
      </c>
      <c r="F2" t="s">
        <v>279</v>
      </c>
      <c r="G2" t="s">
        <v>89</v>
      </c>
      <c r="H2" t="s">
        <v>280</v>
      </c>
    </row>
    <row r="3" spans="1:8" ht="12">
      <c r="A3" s="5" t="s">
        <v>281</v>
      </c>
      <c r="B3" s="88" t="s">
        <v>282</v>
      </c>
      <c r="C3" s="87">
        <v>1</v>
      </c>
      <c r="D3" s="87">
        <v>0</v>
      </c>
      <c r="E3" s="87">
        <v>0</v>
      </c>
      <c r="F3" t="s">
        <v>283</v>
      </c>
      <c r="G3" t="s">
        <v>89</v>
      </c>
      <c r="H3" t="s">
        <v>284</v>
      </c>
    </row>
    <row r="4" spans="1:8" ht="12">
      <c r="A4" s="5" t="s">
        <v>285</v>
      </c>
      <c r="B4" s="89" t="s">
        <v>181</v>
      </c>
      <c r="C4" s="87">
        <v>0</v>
      </c>
      <c r="D4" s="87">
        <v>1</v>
      </c>
      <c r="E4" s="87">
        <v>1</v>
      </c>
      <c r="F4" t="s">
        <v>283</v>
      </c>
      <c r="G4" t="s">
        <v>89</v>
      </c>
      <c r="H4" t="s">
        <v>286</v>
      </c>
    </row>
    <row r="5" spans="1:8" ht="12">
      <c r="A5" s="5" t="s">
        <v>287</v>
      </c>
      <c r="B5" s="89" t="s">
        <v>193</v>
      </c>
      <c r="C5" s="87">
        <v>0</v>
      </c>
      <c r="D5" s="87">
        <v>1</v>
      </c>
      <c r="E5" s="87">
        <v>0</v>
      </c>
      <c r="F5" t="s">
        <v>283</v>
      </c>
      <c r="G5" t="s">
        <v>89</v>
      </c>
      <c r="H5" t="s">
        <v>288</v>
      </c>
    </row>
    <row r="6" spans="1:8" ht="12">
      <c r="A6" s="5" t="s">
        <v>289</v>
      </c>
      <c r="B6" s="89" t="s">
        <v>208</v>
      </c>
      <c r="C6" s="87">
        <v>0</v>
      </c>
      <c r="D6" s="87">
        <v>1</v>
      </c>
      <c r="E6" s="87">
        <v>1</v>
      </c>
      <c r="F6" t="s">
        <v>283</v>
      </c>
      <c r="G6" t="s">
        <v>89</v>
      </c>
      <c r="H6" t="s">
        <v>290</v>
      </c>
    </row>
    <row r="7" spans="1:8" ht="12">
      <c r="A7" s="5" t="s">
        <v>291</v>
      </c>
      <c r="B7" s="89" t="s">
        <v>292</v>
      </c>
      <c r="C7" s="87">
        <v>0</v>
      </c>
      <c r="D7" s="87">
        <v>1</v>
      </c>
      <c r="E7" s="87">
        <v>1</v>
      </c>
      <c r="F7" t="s">
        <v>283</v>
      </c>
      <c r="G7" t="s">
        <v>89</v>
      </c>
      <c r="H7" t="s">
        <v>293</v>
      </c>
    </row>
    <row r="8" spans="1:8" ht="12">
      <c r="A8" s="5" t="s">
        <v>294</v>
      </c>
      <c r="B8" s="89" t="s">
        <v>197</v>
      </c>
      <c r="C8" s="87">
        <v>0</v>
      </c>
      <c r="D8" s="87">
        <v>1</v>
      </c>
      <c r="E8" s="87">
        <v>1</v>
      </c>
      <c r="F8" t="s">
        <v>283</v>
      </c>
      <c r="G8" t="s">
        <v>89</v>
      </c>
      <c r="H8" t="s">
        <v>295</v>
      </c>
    </row>
    <row r="9" spans="1:8" ht="12">
      <c r="A9" s="5" t="s">
        <v>296</v>
      </c>
      <c r="B9" s="88" t="s">
        <v>297</v>
      </c>
      <c r="C9" s="87">
        <v>1</v>
      </c>
      <c r="D9" s="87">
        <v>0</v>
      </c>
      <c r="E9" s="87">
        <v>0</v>
      </c>
      <c r="F9" t="s">
        <v>298</v>
      </c>
      <c r="G9" t="s">
        <v>89</v>
      </c>
      <c r="H9" t="s">
        <v>299</v>
      </c>
    </row>
    <row r="10" spans="1:8" ht="12">
      <c r="A10" s="5" t="s">
        <v>300</v>
      </c>
      <c r="B10" s="89" t="s">
        <v>231</v>
      </c>
      <c r="C10" s="87">
        <v>0</v>
      </c>
      <c r="D10" s="87">
        <v>1</v>
      </c>
      <c r="E10" s="87">
        <v>0</v>
      </c>
      <c r="F10" t="s">
        <v>298</v>
      </c>
      <c r="G10" t="s">
        <v>89</v>
      </c>
      <c r="H10" t="s">
        <v>301</v>
      </c>
    </row>
    <row r="11" spans="1:8" ht="12">
      <c r="A11" s="5" t="s">
        <v>302</v>
      </c>
      <c r="B11" s="89" t="s">
        <v>217</v>
      </c>
      <c r="C11" s="87">
        <v>0</v>
      </c>
      <c r="D11" s="87">
        <v>1</v>
      </c>
      <c r="E11" s="87">
        <v>0</v>
      </c>
      <c r="F11" t="s">
        <v>298</v>
      </c>
      <c r="G11" t="s">
        <v>89</v>
      </c>
      <c r="H11" t="s">
        <v>303</v>
      </c>
    </row>
    <row r="12" spans="1:8" ht="12">
      <c r="A12" s="5" t="s">
        <v>304</v>
      </c>
      <c r="B12" s="89" t="s">
        <v>221</v>
      </c>
      <c r="C12" s="87">
        <v>0</v>
      </c>
      <c r="D12" s="87">
        <v>1</v>
      </c>
      <c r="E12" s="87">
        <v>0</v>
      </c>
      <c r="F12" t="s">
        <v>305</v>
      </c>
      <c r="G12" t="s">
        <v>89</v>
      </c>
      <c r="H12" t="s">
        <v>306</v>
      </c>
    </row>
    <row r="13" spans="1:8" ht="12">
      <c r="A13" s="5" t="s">
        <v>307</v>
      </c>
      <c r="B13" s="89" t="s">
        <v>228</v>
      </c>
      <c r="C13" s="87">
        <v>1</v>
      </c>
      <c r="D13" s="87">
        <v>0</v>
      </c>
      <c r="E13" s="87">
        <v>0</v>
      </c>
      <c r="F13" t="s">
        <v>298</v>
      </c>
      <c r="G13" t="s">
        <v>89</v>
      </c>
      <c r="H13" t="s">
        <v>308</v>
      </c>
    </row>
    <row r="14" spans="1:11" ht="12">
      <c r="A14" s="5" t="s">
        <v>309</v>
      </c>
      <c r="B14" s="90" t="s">
        <v>310</v>
      </c>
      <c r="C14" s="87">
        <v>0</v>
      </c>
      <c r="D14" s="87">
        <v>1</v>
      </c>
      <c r="E14" s="87">
        <v>1</v>
      </c>
      <c r="F14" t="s">
        <v>298</v>
      </c>
      <c r="G14" t="s">
        <v>89</v>
      </c>
      <c r="H14" t="s">
        <v>311</v>
      </c>
      <c r="I14" s="46"/>
      <c r="J14" s="46"/>
      <c r="K14" s="24"/>
    </row>
    <row r="15" spans="1:11" ht="12">
      <c r="A15" s="5" t="s">
        <v>312</v>
      </c>
      <c r="B15" s="90" t="s">
        <v>313</v>
      </c>
      <c r="C15" s="87">
        <v>0</v>
      </c>
      <c r="D15" s="87">
        <v>1</v>
      </c>
      <c r="E15" s="87">
        <v>1</v>
      </c>
      <c r="F15" t="s">
        <v>298</v>
      </c>
      <c r="G15" t="s">
        <v>89</v>
      </c>
      <c r="H15" t="s">
        <v>314</v>
      </c>
      <c r="I15" s="46"/>
      <c r="J15" s="46"/>
      <c r="K15" s="46"/>
    </row>
    <row r="16" spans="1:11" ht="12">
      <c r="A16" s="5" t="s">
        <v>315</v>
      </c>
      <c r="B16" s="90" t="s">
        <v>316</v>
      </c>
      <c r="C16" s="87">
        <v>0</v>
      </c>
      <c r="D16" s="87">
        <v>1</v>
      </c>
      <c r="E16" s="87">
        <v>1</v>
      </c>
      <c r="F16" t="s">
        <v>298</v>
      </c>
      <c r="G16" t="s">
        <v>89</v>
      </c>
      <c r="H16" t="s">
        <v>317</v>
      </c>
      <c r="I16" s="46"/>
      <c r="J16" s="46"/>
      <c r="K16" s="24"/>
    </row>
    <row r="17" spans="1:11" ht="12">
      <c r="A17" s="72" t="s">
        <v>318</v>
      </c>
      <c r="B17" s="91" t="s">
        <v>268</v>
      </c>
      <c r="C17" s="87">
        <v>0</v>
      </c>
      <c r="D17" s="87">
        <v>1</v>
      </c>
      <c r="E17" s="87">
        <v>1</v>
      </c>
      <c r="F17" t="s">
        <v>298</v>
      </c>
      <c r="G17" t="s">
        <v>89</v>
      </c>
      <c r="H17" t="s">
        <v>319</v>
      </c>
      <c r="I17" s="46"/>
      <c r="J17" s="46"/>
      <c r="K17" s="46"/>
    </row>
    <row r="18" spans="1:11" ht="12">
      <c r="A18" s="5" t="s">
        <v>320</v>
      </c>
      <c r="B18" s="89" t="s">
        <v>321</v>
      </c>
      <c r="C18" s="87">
        <v>0</v>
      </c>
      <c r="D18" s="87">
        <v>1</v>
      </c>
      <c r="E18" s="87">
        <v>0</v>
      </c>
      <c r="F18" t="s">
        <v>298</v>
      </c>
      <c r="G18" t="s">
        <v>89</v>
      </c>
      <c r="H18" t="s">
        <v>322</v>
      </c>
      <c r="I18" s="46"/>
      <c r="J18" s="46"/>
      <c r="K18" s="46"/>
    </row>
    <row r="19" spans="1:11" ht="12">
      <c r="A19" s="5" t="s">
        <v>323</v>
      </c>
      <c r="B19" s="89" t="s">
        <v>324</v>
      </c>
      <c r="C19" s="87">
        <v>0</v>
      </c>
      <c r="D19" s="87">
        <v>1</v>
      </c>
      <c r="E19" s="87">
        <v>0</v>
      </c>
      <c r="F19" t="s">
        <v>298</v>
      </c>
      <c r="G19" t="s">
        <v>89</v>
      </c>
      <c r="H19" t="s">
        <v>325</v>
      </c>
      <c r="I19" s="12"/>
      <c r="J19" s="46"/>
      <c r="K19" s="46"/>
    </row>
    <row r="20" spans="1:11" ht="12">
      <c r="A20" s="5" t="s">
        <v>326</v>
      </c>
      <c r="B20" s="89" t="s">
        <v>240</v>
      </c>
      <c r="C20" s="87">
        <v>0</v>
      </c>
      <c r="D20" s="87">
        <v>1</v>
      </c>
      <c r="E20" s="87">
        <v>0</v>
      </c>
      <c r="F20" t="s">
        <v>298</v>
      </c>
      <c r="G20" t="s">
        <v>89</v>
      </c>
      <c r="H20" t="s">
        <v>327</v>
      </c>
      <c r="I20" s="46"/>
      <c r="J20" s="46"/>
      <c r="K20" s="46"/>
    </row>
    <row r="21" spans="1:11" ht="12">
      <c r="A21" s="5" t="s">
        <v>328</v>
      </c>
      <c r="B21" s="89" t="s">
        <v>329</v>
      </c>
      <c r="C21" s="87">
        <v>0</v>
      </c>
      <c r="D21" s="87">
        <v>1</v>
      </c>
      <c r="E21" s="87">
        <v>1</v>
      </c>
      <c r="F21" t="s">
        <v>298</v>
      </c>
      <c r="G21" t="s">
        <v>89</v>
      </c>
      <c r="H21" t="s">
        <v>330</v>
      </c>
      <c r="I21" s="12"/>
      <c r="J21" s="46"/>
      <c r="K21" s="46"/>
    </row>
    <row r="22" spans="1:11" ht="12">
      <c r="A22" s="5" t="s">
        <v>331</v>
      </c>
      <c r="B22" s="88" t="s">
        <v>332</v>
      </c>
      <c r="C22" s="87">
        <v>1</v>
      </c>
      <c r="D22" s="87">
        <v>0</v>
      </c>
      <c r="E22" s="87">
        <v>0</v>
      </c>
      <c r="F22" t="s">
        <v>305</v>
      </c>
      <c r="G22" t="s">
        <v>89</v>
      </c>
      <c r="H22" t="s">
        <v>333</v>
      </c>
      <c r="I22" s="46"/>
      <c r="J22" s="46"/>
      <c r="K22" s="46"/>
    </row>
    <row r="23" spans="1:11" ht="12">
      <c r="A23" s="5" t="s">
        <v>334</v>
      </c>
      <c r="B23" s="89" t="s">
        <v>335</v>
      </c>
      <c r="C23" s="87">
        <v>0</v>
      </c>
      <c r="D23" s="87">
        <v>1</v>
      </c>
      <c r="E23" s="87">
        <v>1</v>
      </c>
      <c r="F23" t="s">
        <v>305</v>
      </c>
      <c r="G23" t="s">
        <v>336</v>
      </c>
      <c r="H23" t="s">
        <v>337</v>
      </c>
      <c r="I23" s="46"/>
      <c r="J23" s="46"/>
      <c r="K23" s="46"/>
    </row>
    <row r="24" spans="1:11" ht="12">
      <c r="A24" s="4" t="s">
        <v>338</v>
      </c>
      <c r="B24" s="89" t="s">
        <v>87</v>
      </c>
      <c r="C24" s="87">
        <v>0</v>
      </c>
      <c r="D24" s="87">
        <v>1</v>
      </c>
      <c r="E24" s="87">
        <v>1</v>
      </c>
      <c r="F24" t="s">
        <v>305</v>
      </c>
      <c r="G24" t="s">
        <v>336</v>
      </c>
      <c r="H24" t="s">
        <v>17</v>
      </c>
      <c r="I24" s="46"/>
      <c r="J24" s="46"/>
      <c r="K24" s="46"/>
    </row>
    <row r="25" spans="1:8" ht="12">
      <c r="A25" s="4" t="s">
        <v>339</v>
      </c>
      <c r="B25" s="89" t="s">
        <v>340</v>
      </c>
      <c r="C25" s="87">
        <v>0</v>
      </c>
      <c r="D25" s="87">
        <v>1</v>
      </c>
      <c r="E25" s="87">
        <v>1</v>
      </c>
      <c r="F25" t="s">
        <v>305</v>
      </c>
      <c r="G25" t="s">
        <v>336</v>
      </c>
      <c r="H25" t="s">
        <v>20</v>
      </c>
    </row>
    <row r="26" spans="1:8" ht="12">
      <c r="A26" s="4" t="s">
        <v>341</v>
      </c>
      <c r="B26" s="89" t="s">
        <v>342</v>
      </c>
      <c r="C26" s="87">
        <v>0</v>
      </c>
      <c r="D26" s="87">
        <v>1</v>
      </c>
      <c r="E26" s="87">
        <v>1</v>
      </c>
      <c r="F26" t="s">
        <v>305</v>
      </c>
      <c r="G26" t="s">
        <v>336</v>
      </c>
      <c r="H26" t="s">
        <v>343</v>
      </c>
    </row>
    <row r="27" spans="1:8" ht="12">
      <c r="A27" s="5" t="s">
        <v>344</v>
      </c>
      <c r="B27" s="89" t="s">
        <v>345</v>
      </c>
      <c r="C27" s="87">
        <v>0</v>
      </c>
      <c r="D27" s="87">
        <v>1</v>
      </c>
      <c r="E27" s="87">
        <v>0</v>
      </c>
      <c r="F27" t="s">
        <v>305</v>
      </c>
      <c r="G27" t="s">
        <v>336</v>
      </c>
      <c r="H27" t="s">
        <v>260</v>
      </c>
    </row>
    <row r="28" spans="1:8" ht="12">
      <c r="A28" s="4" t="s">
        <v>346</v>
      </c>
      <c r="B28" s="89" t="s">
        <v>347</v>
      </c>
      <c r="C28" s="87">
        <v>0</v>
      </c>
      <c r="D28" s="87">
        <v>1</v>
      </c>
      <c r="E28" s="87">
        <v>1</v>
      </c>
      <c r="F28" t="s">
        <v>305</v>
      </c>
      <c r="G28" t="s">
        <v>336</v>
      </c>
      <c r="H28" t="s">
        <v>348</v>
      </c>
    </row>
    <row r="29" spans="1:8" ht="12">
      <c r="A29" s="4" t="s">
        <v>349</v>
      </c>
      <c r="B29" s="88" t="s">
        <v>350</v>
      </c>
      <c r="C29" s="87">
        <v>1</v>
      </c>
      <c r="D29" s="87">
        <v>0</v>
      </c>
      <c r="E29" s="87">
        <v>0</v>
      </c>
      <c r="F29" t="s">
        <v>298</v>
      </c>
      <c r="G29" t="s">
        <v>89</v>
      </c>
      <c r="H29" t="s">
        <v>351</v>
      </c>
    </row>
    <row r="30" spans="1:8" ht="12">
      <c r="A30" s="4" t="s">
        <v>352</v>
      </c>
      <c r="B30" s="89" t="s">
        <v>353</v>
      </c>
      <c r="C30" s="87">
        <v>0</v>
      </c>
      <c r="D30" s="87">
        <v>1</v>
      </c>
      <c r="E30" s="87">
        <v>0</v>
      </c>
      <c r="F30" t="s">
        <v>298</v>
      </c>
      <c r="G30" t="s">
        <v>89</v>
      </c>
      <c r="H30" t="s">
        <v>354</v>
      </c>
    </row>
    <row r="31" spans="1:8" ht="12">
      <c r="A31" s="5" t="s">
        <v>355</v>
      </c>
      <c r="B31" s="89" t="s">
        <v>356</v>
      </c>
      <c r="C31" s="87">
        <v>0</v>
      </c>
      <c r="D31" s="87">
        <v>1</v>
      </c>
      <c r="E31" s="87">
        <v>0</v>
      </c>
      <c r="F31" t="s">
        <v>298</v>
      </c>
      <c r="G31" t="s">
        <v>89</v>
      </c>
      <c r="H31" t="s">
        <v>210</v>
      </c>
    </row>
    <row r="32" spans="1:8" ht="12">
      <c r="A32" s="4" t="s">
        <v>357</v>
      </c>
      <c r="B32" s="88" t="s">
        <v>358</v>
      </c>
      <c r="C32" s="87">
        <v>0</v>
      </c>
      <c r="D32" s="87">
        <v>1</v>
      </c>
      <c r="E32" s="87">
        <v>1</v>
      </c>
      <c r="F32" t="s">
        <v>305</v>
      </c>
      <c r="G32" t="s">
        <v>89</v>
      </c>
      <c r="H32" t="s">
        <v>359</v>
      </c>
    </row>
    <row r="33" spans="1:8" ht="12">
      <c r="A33" s="4" t="s">
        <v>360</v>
      </c>
      <c r="B33" s="88" t="s">
        <v>361</v>
      </c>
      <c r="C33" s="87">
        <v>0</v>
      </c>
      <c r="D33" s="87">
        <v>1</v>
      </c>
      <c r="E33" s="87">
        <v>1</v>
      </c>
      <c r="F33" t="s">
        <v>305</v>
      </c>
      <c r="G33" t="s">
        <v>89</v>
      </c>
      <c r="H33" t="s">
        <v>362</v>
      </c>
    </row>
  </sheetData>
  <printOptions/>
  <pageMargins left="0.7479166666666667" right="0.7479166666666667" top="0.9840277777777777" bottom="0.9840277777777777"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17"/>
  <sheetViews>
    <sheetView workbookViewId="0" topLeftCell="A1">
      <selection activeCell="A2" sqref="A2"/>
    </sheetView>
  </sheetViews>
  <sheetFormatPr defaultColWidth="9.140625" defaultRowHeight="12.75"/>
  <cols>
    <col min="1" max="1" width="24.57421875" style="0" customWidth="1"/>
  </cols>
  <sheetData>
    <row r="1" ht="12">
      <c r="A1" s="58" t="s">
        <v>363</v>
      </c>
    </row>
    <row r="2" ht="12">
      <c r="A2" t="s">
        <v>364</v>
      </c>
    </row>
    <row r="3" ht="12">
      <c r="A3" t="s">
        <v>365</v>
      </c>
    </row>
    <row r="4" ht="12">
      <c r="A4" t="s">
        <v>366</v>
      </c>
    </row>
    <row r="5" ht="12">
      <c r="A5" t="s">
        <v>367</v>
      </c>
    </row>
    <row r="6" ht="12">
      <c r="A6" t="s">
        <v>368</v>
      </c>
    </row>
    <row r="7" ht="12">
      <c r="A7" t="s">
        <v>176</v>
      </c>
    </row>
    <row r="8" ht="12">
      <c r="A8" t="s">
        <v>369</v>
      </c>
    </row>
    <row r="9" ht="12">
      <c r="A9" t="s">
        <v>370</v>
      </c>
    </row>
    <row r="10" ht="12">
      <c r="A10" t="s">
        <v>371</v>
      </c>
    </row>
    <row r="11" ht="12">
      <c r="A11" t="s">
        <v>372</v>
      </c>
    </row>
    <row r="12" ht="12">
      <c r="A12" t="s">
        <v>373</v>
      </c>
    </row>
    <row r="13" ht="12">
      <c r="A13" t="s">
        <v>233</v>
      </c>
    </row>
    <row r="14" ht="12">
      <c r="A14" t="s">
        <v>374</v>
      </c>
    </row>
    <row r="15" ht="12">
      <c r="A15" t="s">
        <v>375</v>
      </c>
    </row>
    <row r="16" ht="12">
      <c r="A16" t="s">
        <v>361</v>
      </c>
    </row>
    <row r="17" ht="12">
      <c r="A17" t="s">
        <v>376</v>
      </c>
    </row>
  </sheetData>
  <printOptions/>
  <pageMargins left="0.7479166666666667" right="0.7479166666666667" top="0.9840277777777777" bottom="0.9840277777777777"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8"/>
  <sheetViews>
    <sheetView workbookViewId="0" topLeftCell="A1">
      <selection activeCell="A15" sqref="A15"/>
    </sheetView>
  </sheetViews>
  <sheetFormatPr defaultColWidth="9.140625" defaultRowHeight="12.75"/>
  <cols>
    <col min="1" max="1" width="23.57421875" style="0" customWidth="1"/>
  </cols>
  <sheetData>
    <row r="1" ht="12">
      <c r="A1" s="58" t="s">
        <v>377</v>
      </c>
    </row>
    <row r="2" ht="12">
      <c r="A2" t="s">
        <v>378</v>
      </c>
    </row>
    <row r="3" ht="12">
      <c r="A3" t="s">
        <v>379</v>
      </c>
    </row>
    <row r="4" ht="12">
      <c r="A4" t="s">
        <v>380</v>
      </c>
    </row>
    <row r="5" ht="12">
      <c r="A5" t="s">
        <v>381</v>
      </c>
    </row>
    <row r="6" ht="12">
      <c r="A6" t="s">
        <v>382</v>
      </c>
    </row>
    <row r="7" ht="12">
      <c r="A7" t="s">
        <v>383</v>
      </c>
    </row>
    <row r="8" ht="12">
      <c r="A8" t="s">
        <v>384</v>
      </c>
    </row>
  </sheetData>
  <printOptions/>
  <pageMargins left="0.7479166666666667" right="0.7479166666666667" top="0.9840277777777777" bottom="0.9840277777777777"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H622"/>
  <sheetViews>
    <sheetView workbookViewId="0" topLeftCell="A1">
      <selection activeCell="D17" sqref="D17"/>
    </sheetView>
  </sheetViews>
  <sheetFormatPr defaultColWidth="9.140625" defaultRowHeight="12.75"/>
  <cols>
    <col min="1" max="1" width="12.140625" style="0" customWidth="1"/>
    <col min="2" max="2" width="6.28125" style="0" customWidth="1"/>
    <col min="3" max="3" width="21.28125" style="0" customWidth="1"/>
    <col min="4" max="4" width="46.140625" style="3" customWidth="1"/>
    <col min="5" max="5" width="35.28125" style="0" customWidth="1"/>
  </cols>
  <sheetData>
    <row r="1" spans="1:5" ht="53.25" customHeight="1">
      <c r="A1" s="58" t="s">
        <v>78</v>
      </c>
      <c r="B1" s="58" t="s">
        <v>385</v>
      </c>
      <c r="C1" s="58" t="s">
        <v>386</v>
      </c>
      <c r="D1" s="58" t="s">
        <v>80</v>
      </c>
      <c r="E1" s="58" t="s">
        <v>387</v>
      </c>
    </row>
    <row r="2" spans="1:5" ht="12">
      <c r="A2" s="92">
        <v>38043</v>
      </c>
      <c r="B2">
        <v>0.5</v>
      </c>
      <c r="C2" t="s">
        <v>388</v>
      </c>
      <c r="D2" s="3" t="s">
        <v>389</v>
      </c>
      <c r="E2" t="s">
        <v>390</v>
      </c>
    </row>
    <row r="3" spans="1:5" ht="12">
      <c r="A3" s="92">
        <v>38044</v>
      </c>
      <c r="B3">
        <v>1</v>
      </c>
      <c r="C3" t="s">
        <v>388</v>
      </c>
      <c r="D3" s="3" t="s">
        <v>389</v>
      </c>
      <c r="E3" t="s">
        <v>20</v>
      </c>
    </row>
    <row r="4" spans="1:5" ht="12">
      <c r="A4" s="92">
        <v>38033</v>
      </c>
      <c r="B4">
        <v>7</v>
      </c>
      <c r="C4" t="s">
        <v>391</v>
      </c>
      <c r="D4" s="3" t="s">
        <v>392</v>
      </c>
      <c r="E4" t="s">
        <v>17</v>
      </c>
    </row>
    <row r="5" spans="1:5" ht="12">
      <c r="A5" s="92">
        <v>38034</v>
      </c>
      <c r="B5">
        <v>1.5</v>
      </c>
      <c r="C5" t="s">
        <v>391</v>
      </c>
      <c r="D5" s="3" t="s">
        <v>392</v>
      </c>
      <c r="E5" t="s">
        <v>17</v>
      </c>
    </row>
    <row r="6" spans="1:5" ht="12">
      <c r="A6" s="92">
        <v>38035</v>
      </c>
      <c r="B6">
        <v>1</v>
      </c>
      <c r="C6" t="s">
        <v>391</v>
      </c>
      <c r="D6" s="3" t="s">
        <v>392</v>
      </c>
      <c r="E6" t="s">
        <v>17</v>
      </c>
    </row>
    <row r="7" spans="1:5" ht="12">
      <c r="A7" s="92">
        <v>38036</v>
      </c>
      <c r="B7">
        <v>8</v>
      </c>
      <c r="C7" t="s">
        <v>391</v>
      </c>
      <c r="D7" s="3" t="s">
        <v>392</v>
      </c>
      <c r="E7" t="s">
        <v>17</v>
      </c>
    </row>
    <row r="8" spans="1:5" ht="12">
      <c r="A8" s="92">
        <v>38037</v>
      </c>
      <c r="B8">
        <v>8</v>
      </c>
      <c r="C8" t="s">
        <v>391</v>
      </c>
      <c r="D8" s="3" t="s">
        <v>392</v>
      </c>
      <c r="E8" t="s">
        <v>17</v>
      </c>
    </row>
    <row r="9" spans="1:5" ht="12">
      <c r="A9" s="92">
        <v>38040</v>
      </c>
      <c r="B9">
        <v>8</v>
      </c>
      <c r="C9" t="s">
        <v>391</v>
      </c>
      <c r="D9" s="3" t="s">
        <v>392</v>
      </c>
      <c r="E9" t="s">
        <v>17</v>
      </c>
    </row>
    <row r="10" spans="1:5" ht="12">
      <c r="A10" s="92">
        <v>38041</v>
      </c>
      <c r="B10">
        <v>8</v>
      </c>
      <c r="C10" t="s">
        <v>391</v>
      </c>
      <c r="D10" s="3" t="s">
        <v>392</v>
      </c>
      <c r="E10" t="s">
        <v>17</v>
      </c>
    </row>
    <row r="11" spans="1:5" ht="12">
      <c r="A11" s="92">
        <v>38042</v>
      </c>
      <c r="B11">
        <v>8</v>
      </c>
      <c r="C11" t="s">
        <v>391</v>
      </c>
      <c r="D11" s="3" t="s">
        <v>392</v>
      </c>
      <c r="E11" t="s">
        <v>17</v>
      </c>
    </row>
    <row r="12" spans="1:5" ht="12">
      <c r="A12" s="92">
        <v>38043</v>
      </c>
      <c r="B12">
        <v>8</v>
      </c>
      <c r="C12" t="s">
        <v>391</v>
      </c>
      <c r="D12" s="3" t="s">
        <v>392</v>
      </c>
      <c r="E12" t="s">
        <v>17</v>
      </c>
    </row>
    <row r="13" spans="1:5" ht="12">
      <c r="A13" s="92">
        <v>38044</v>
      </c>
      <c r="B13">
        <v>7</v>
      </c>
      <c r="C13" t="s">
        <v>391</v>
      </c>
      <c r="D13" s="3" t="s">
        <v>392</v>
      </c>
      <c r="E13" t="s">
        <v>17</v>
      </c>
    </row>
    <row r="14" spans="1:5" ht="12">
      <c r="A14" s="92">
        <v>38047</v>
      </c>
      <c r="B14">
        <v>8</v>
      </c>
      <c r="C14" t="s">
        <v>391</v>
      </c>
      <c r="D14" s="3" t="s">
        <v>392</v>
      </c>
      <c r="E14" t="s">
        <v>17</v>
      </c>
    </row>
    <row r="15" spans="1:5" ht="12">
      <c r="A15" s="92">
        <v>38048</v>
      </c>
      <c r="B15">
        <v>6</v>
      </c>
      <c r="C15" t="s">
        <v>391</v>
      </c>
      <c r="D15" s="3" t="s">
        <v>392</v>
      </c>
      <c r="E15" t="s">
        <v>20</v>
      </c>
    </row>
    <row r="16" spans="1:5" ht="12">
      <c r="A16" s="92">
        <v>38049</v>
      </c>
      <c r="B16">
        <v>1</v>
      </c>
      <c r="C16" t="s">
        <v>391</v>
      </c>
      <c r="D16" s="3" t="s">
        <v>392</v>
      </c>
      <c r="E16" t="s">
        <v>20</v>
      </c>
    </row>
    <row r="17" spans="1:5" ht="12">
      <c r="A17" s="92">
        <v>38037</v>
      </c>
      <c r="B17">
        <v>7</v>
      </c>
      <c r="C17" t="s">
        <v>393</v>
      </c>
      <c r="D17" s="3" t="s">
        <v>392</v>
      </c>
      <c r="E17" t="s">
        <v>17</v>
      </c>
    </row>
    <row r="18" spans="1:5" ht="12">
      <c r="A18" s="92">
        <v>38040</v>
      </c>
      <c r="B18">
        <v>7.5</v>
      </c>
      <c r="C18" t="s">
        <v>393</v>
      </c>
      <c r="D18" s="3" t="s">
        <v>392</v>
      </c>
      <c r="E18" t="s">
        <v>17</v>
      </c>
    </row>
    <row r="19" spans="1:5" ht="12">
      <c r="A19" s="92">
        <v>38041</v>
      </c>
      <c r="B19">
        <v>9</v>
      </c>
      <c r="C19" t="s">
        <v>393</v>
      </c>
      <c r="D19" s="3" t="s">
        <v>392</v>
      </c>
      <c r="E19" t="s">
        <v>17</v>
      </c>
    </row>
    <row r="20" spans="1:5" ht="12">
      <c r="A20" s="92">
        <v>38042</v>
      </c>
      <c r="B20">
        <v>6</v>
      </c>
      <c r="C20" t="s">
        <v>393</v>
      </c>
      <c r="D20" s="3" t="s">
        <v>392</v>
      </c>
      <c r="E20" t="s">
        <v>17</v>
      </c>
    </row>
    <row r="21" spans="1:5" ht="12">
      <c r="A21" s="92">
        <v>38043</v>
      </c>
      <c r="B21">
        <v>8</v>
      </c>
      <c r="C21" t="s">
        <v>393</v>
      </c>
      <c r="D21" s="3" t="s">
        <v>392</v>
      </c>
      <c r="E21" t="s">
        <v>17</v>
      </c>
    </row>
    <row r="22" spans="1:5" ht="12">
      <c r="A22" s="92">
        <v>38044</v>
      </c>
      <c r="B22">
        <v>6</v>
      </c>
      <c r="C22" t="s">
        <v>393</v>
      </c>
      <c r="D22" s="3" t="s">
        <v>392</v>
      </c>
      <c r="E22" t="s">
        <v>17</v>
      </c>
    </row>
    <row r="23" spans="1:5" ht="12">
      <c r="A23" s="92">
        <v>38028</v>
      </c>
      <c r="B23">
        <v>2</v>
      </c>
      <c r="C23" t="s">
        <v>388</v>
      </c>
      <c r="D23" s="3" t="s">
        <v>392</v>
      </c>
      <c r="E23" t="s">
        <v>394</v>
      </c>
    </row>
    <row r="24" spans="1:5" ht="12">
      <c r="A24" s="92">
        <v>38029</v>
      </c>
      <c r="B24">
        <v>0.5</v>
      </c>
      <c r="C24" t="s">
        <v>388</v>
      </c>
      <c r="D24" s="3" t="s">
        <v>392</v>
      </c>
      <c r="E24" t="s">
        <v>395</v>
      </c>
    </row>
    <row r="25" spans="1:5" ht="12">
      <c r="A25" s="92">
        <v>38034</v>
      </c>
      <c r="B25">
        <v>2</v>
      </c>
      <c r="C25" t="s">
        <v>388</v>
      </c>
      <c r="D25" s="3" t="s">
        <v>392</v>
      </c>
      <c r="E25" t="s">
        <v>20</v>
      </c>
    </row>
    <row r="26" spans="1:5" ht="12">
      <c r="A26" s="92">
        <v>38035</v>
      </c>
      <c r="B26">
        <v>0.5</v>
      </c>
      <c r="C26" t="s">
        <v>388</v>
      </c>
      <c r="D26" s="3" t="s">
        <v>392</v>
      </c>
      <c r="E26" t="s">
        <v>396</v>
      </c>
    </row>
    <row r="27" spans="1:5" ht="12">
      <c r="A27" s="92">
        <v>38037</v>
      </c>
      <c r="B27">
        <v>3</v>
      </c>
      <c r="C27" t="s">
        <v>388</v>
      </c>
      <c r="D27" s="3" t="s">
        <v>392</v>
      </c>
      <c r="E27" t="s">
        <v>397</v>
      </c>
    </row>
    <row r="28" spans="1:5" ht="12">
      <c r="A28" s="92">
        <v>38041</v>
      </c>
      <c r="B28">
        <v>4.5</v>
      </c>
      <c r="C28" t="s">
        <v>388</v>
      </c>
      <c r="D28" s="3" t="s">
        <v>392</v>
      </c>
      <c r="E28" t="s">
        <v>20</v>
      </c>
    </row>
    <row r="29" spans="1:5" ht="12">
      <c r="A29" s="92">
        <v>38042</v>
      </c>
      <c r="B29">
        <v>2</v>
      </c>
      <c r="C29" t="s">
        <v>388</v>
      </c>
      <c r="D29" s="3" t="s">
        <v>392</v>
      </c>
      <c r="E29" t="s">
        <v>398</v>
      </c>
    </row>
    <row r="30" spans="1:5" ht="12">
      <c r="A30" s="92">
        <v>38043</v>
      </c>
      <c r="B30">
        <v>1</v>
      </c>
      <c r="C30" t="s">
        <v>388</v>
      </c>
      <c r="D30" s="3" t="s">
        <v>392</v>
      </c>
      <c r="E30" t="s">
        <v>399</v>
      </c>
    </row>
    <row r="31" spans="1:5" ht="12">
      <c r="A31" s="92">
        <v>38044</v>
      </c>
      <c r="B31">
        <v>0.5</v>
      </c>
      <c r="C31" t="s">
        <v>388</v>
      </c>
      <c r="D31" s="3" t="s">
        <v>392</v>
      </c>
      <c r="E31" t="s">
        <v>400</v>
      </c>
    </row>
    <row r="32" spans="1:5" ht="12">
      <c r="A32" s="92">
        <v>38048</v>
      </c>
      <c r="B32">
        <v>3.5</v>
      </c>
      <c r="C32" t="s">
        <v>388</v>
      </c>
      <c r="D32" s="3" t="s">
        <v>392</v>
      </c>
      <c r="E32" t="s">
        <v>401</v>
      </c>
    </row>
    <row r="33" spans="1:5" ht="12">
      <c r="A33" s="92">
        <v>38047</v>
      </c>
      <c r="B33">
        <v>1.5</v>
      </c>
      <c r="C33" t="s">
        <v>388</v>
      </c>
      <c r="D33" s="3" t="s">
        <v>392</v>
      </c>
      <c r="E33" t="s">
        <v>20</v>
      </c>
    </row>
    <row r="34" spans="1:5" ht="12">
      <c r="A34" s="92">
        <v>38049</v>
      </c>
      <c r="B34">
        <v>2</v>
      </c>
      <c r="C34" t="s">
        <v>388</v>
      </c>
      <c r="D34" s="3" t="s">
        <v>392</v>
      </c>
      <c r="E34" t="s">
        <v>402</v>
      </c>
    </row>
    <row r="35" spans="1:5" ht="12">
      <c r="A35" s="92">
        <v>38051</v>
      </c>
      <c r="B35">
        <v>0.5</v>
      </c>
      <c r="C35" t="s">
        <v>388</v>
      </c>
      <c r="D35" s="3" t="s">
        <v>392</v>
      </c>
      <c r="E35" t="s">
        <v>403</v>
      </c>
    </row>
    <row r="36" spans="1:5" ht="12">
      <c r="A36" s="92">
        <v>38042</v>
      </c>
      <c r="B36">
        <v>3.5</v>
      </c>
      <c r="C36" t="s">
        <v>404</v>
      </c>
      <c r="D36" s="3" t="s">
        <v>392</v>
      </c>
      <c r="E36" t="s">
        <v>405</v>
      </c>
    </row>
    <row r="37" spans="1:5" ht="12">
      <c r="A37" s="92">
        <v>38047</v>
      </c>
      <c r="B37">
        <v>4</v>
      </c>
      <c r="C37" t="s">
        <v>404</v>
      </c>
      <c r="D37" s="3" t="s">
        <v>392</v>
      </c>
      <c r="E37" t="s">
        <v>406</v>
      </c>
    </row>
    <row r="38" spans="1:5" ht="12">
      <c r="A38" s="92">
        <v>38070</v>
      </c>
      <c r="B38">
        <v>1</v>
      </c>
      <c r="C38" t="s">
        <v>388</v>
      </c>
      <c r="D38" s="3" t="s">
        <v>407</v>
      </c>
      <c r="E38" t="s">
        <v>408</v>
      </c>
    </row>
    <row r="39" spans="1:5" ht="12">
      <c r="A39" s="92">
        <v>38034</v>
      </c>
      <c r="B39">
        <v>1.5</v>
      </c>
      <c r="C39" t="s">
        <v>388</v>
      </c>
      <c r="D39" s="3" t="s">
        <v>407</v>
      </c>
      <c r="E39" t="s">
        <v>409</v>
      </c>
    </row>
    <row r="40" spans="1:5" ht="12">
      <c r="A40" s="92">
        <v>38064</v>
      </c>
      <c r="B40">
        <v>0.5</v>
      </c>
      <c r="C40" t="s">
        <v>388</v>
      </c>
      <c r="D40" s="3" t="s">
        <v>410</v>
      </c>
      <c r="E40" t="s">
        <v>411</v>
      </c>
    </row>
    <row r="41" spans="1:5" ht="12">
      <c r="A41" s="92">
        <v>38069</v>
      </c>
      <c r="B41">
        <v>0.5</v>
      </c>
      <c r="C41" t="s">
        <v>388</v>
      </c>
      <c r="D41" s="3" t="s">
        <v>410</v>
      </c>
      <c r="E41" t="s">
        <v>411</v>
      </c>
    </row>
    <row r="42" spans="1:5" ht="12">
      <c r="A42" s="92">
        <v>38050</v>
      </c>
      <c r="B42">
        <v>1.5</v>
      </c>
      <c r="C42" t="s">
        <v>391</v>
      </c>
      <c r="D42" s="3" t="s">
        <v>412</v>
      </c>
      <c r="E42" t="s">
        <v>17</v>
      </c>
    </row>
    <row r="43" spans="1:5" ht="12">
      <c r="A43" s="92">
        <v>38051</v>
      </c>
      <c r="B43">
        <v>5</v>
      </c>
      <c r="C43" t="s">
        <v>391</v>
      </c>
      <c r="D43" s="3" t="s">
        <v>412</v>
      </c>
      <c r="E43" t="s">
        <v>17</v>
      </c>
    </row>
    <row r="44" spans="1:5" ht="12">
      <c r="A44" s="92">
        <v>38051</v>
      </c>
      <c r="B44">
        <v>2</v>
      </c>
      <c r="C44" t="s">
        <v>404</v>
      </c>
      <c r="D44" s="3" t="s">
        <v>412</v>
      </c>
      <c r="E44" t="s">
        <v>406</v>
      </c>
    </row>
    <row r="45" spans="1:5" ht="12">
      <c r="A45" s="92">
        <v>38019</v>
      </c>
      <c r="B45">
        <v>4</v>
      </c>
      <c r="C45" t="s">
        <v>393</v>
      </c>
      <c r="D45" s="3" t="s">
        <v>413</v>
      </c>
      <c r="E45" t="s">
        <v>17</v>
      </c>
    </row>
    <row r="46" spans="1:5" ht="12">
      <c r="A46" s="92">
        <v>38019</v>
      </c>
      <c r="B46">
        <v>8</v>
      </c>
      <c r="C46" t="s">
        <v>404</v>
      </c>
      <c r="D46" s="3" t="s">
        <v>413</v>
      </c>
      <c r="E46" t="s">
        <v>414</v>
      </c>
    </row>
    <row r="47" spans="1:5" ht="12">
      <c r="A47" s="92">
        <v>38002</v>
      </c>
      <c r="B47">
        <v>0.5</v>
      </c>
      <c r="C47" t="s">
        <v>415</v>
      </c>
      <c r="D47" s="3" t="s">
        <v>416</v>
      </c>
      <c r="E47" t="s">
        <v>417</v>
      </c>
    </row>
    <row r="48" spans="1:5" ht="12">
      <c r="A48" s="92">
        <v>38050</v>
      </c>
      <c r="B48">
        <v>1.5</v>
      </c>
      <c r="C48" t="s">
        <v>391</v>
      </c>
      <c r="D48" s="3" t="s">
        <v>407</v>
      </c>
      <c r="E48" t="s">
        <v>17</v>
      </c>
    </row>
    <row r="49" spans="1:5" ht="12">
      <c r="A49" s="92">
        <v>38051</v>
      </c>
      <c r="B49">
        <v>1</v>
      </c>
      <c r="C49" t="s">
        <v>391</v>
      </c>
      <c r="D49" s="3" t="s">
        <v>407</v>
      </c>
      <c r="E49" t="s">
        <v>17</v>
      </c>
    </row>
    <row r="50" spans="1:5" ht="12">
      <c r="A50" s="92">
        <v>38050</v>
      </c>
      <c r="B50">
        <v>3.5</v>
      </c>
      <c r="C50" t="s">
        <v>393</v>
      </c>
      <c r="D50" s="3" t="s">
        <v>407</v>
      </c>
      <c r="E50" t="s">
        <v>17</v>
      </c>
    </row>
    <row r="51" spans="1:5" ht="12">
      <c r="A51" s="92">
        <v>38050</v>
      </c>
      <c r="B51">
        <v>3.5</v>
      </c>
      <c r="C51" t="s">
        <v>388</v>
      </c>
      <c r="D51" s="3" t="s">
        <v>407</v>
      </c>
      <c r="E51" t="s">
        <v>418</v>
      </c>
    </row>
    <row r="52" spans="1:5" ht="12">
      <c r="A52" s="92">
        <v>38051</v>
      </c>
      <c r="B52">
        <v>1</v>
      </c>
      <c r="C52" t="s">
        <v>388</v>
      </c>
      <c r="D52" s="3" t="s">
        <v>407</v>
      </c>
      <c r="E52" t="s">
        <v>419</v>
      </c>
    </row>
    <row r="53" spans="1:5" ht="12">
      <c r="A53" s="92">
        <v>38051</v>
      </c>
      <c r="B53">
        <v>2</v>
      </c>
      <c r="C53" t="s">
        <v>404</v>
      </c>
      <c r="D53" s="3" t="s">
        <v>407</v>
      </c>
      <c r="E53" t="s">
        <v>406</v>
      </c>
    </row>
    <row r="54" spans="1:5" ht="12">
      <c r="A54" s="92">
        <v>38022</v>
      </c>
      <c r="B54">
        <v>6.5</v>
      </c>
      <c r="C54" t="s">
        <v>393</v>
      </c>
      <c r="D54" s="3" t="s">
        <v>420</v>
      </c>
      <c r="E54" t="s">
        <v>17</v>
      </c>
    </row>
    <row r="55" spans="1:5" ht="12">
      <c r="A55" s="92">
        <v>38023</v>
      </c>
      <c r="B55">
        <v>0.5</v>
      </c>
      <c r="C55" t="s">
        <v>393</v>
      </c>
      <c r="D55" s="3" t="s">
        <v>420</v>
      </c>
      <c r="E55" t="s">
        <v>17</v>
      </c>
    </row>
    <row r="56" spans="1:5" ht="12">
      <c r="A56" s="92">
        <v>38022</v>
      </c>
      <c r="B56">
        <v>1</v>
      </c>
      <c r="C56" t="s">
        <v>388</v>
      </c>
      <c r="D56" s="3" t="s">
        <v>420</v>
      </c>
      <c r="E56" t="s">
        <v>421</v>
      </c>
    </row>
    <row r="57" spans="1:5" ht="12">
      <c r="A57" s="92">
        <v>38023</v>
      </c>
      <c r="B57">
        <v>0.5</v>
      </c>
      <c r="C57" t="s">
        <v>404</v>
      </c>
      <c r="D57" s="3" t="s">
        <v>420</v>
      </c>
      <c r="E57" t="s">
        <v>405</v>
      </c>
    </row>
    <row r="58" spans="1:5" ht="12">
      <c r="A58" s="92">
        <v>37994</v>
      </c>
      <c r="B58">
        <v>1.5</v>
      </c>
      <c r="C58" t="s">
        <v>415</v>
      </c>
      <c r="D58" s="3" t="s">
        <v>422</v>
      </c>
      <c r="E58" t="s">
        <v>423</v>
      </c>
    </row>
    <row r="59" spans="1:5" ht="12">
      <c r="A59" s="92">
        <v>37994</v>
      </c>
      <c r="B59">
        <v>0.5</v>
      </c>
      <c r="C59" t="s">
        <v>404</v>
      </c>
      <c r="D59" s="3" t="s">
        <v>422</v>
      </c>
      <c r="E59" t="s">
        <v>414</v>
      </c>
    </row>
    <row r="60" spans="1:5" ht="12">
      <c r="A60" s="92">
        <v>38050</v>
      </c>
      <c r="B60">
        <v>2</v>
      </c>
      <c r="C60" t="s">
        <v>388</v>
      </c>
      <c r="D60" s="3" t="s">
        <v>424</v>
      </c>
      <c r="E60" t="s">
        <v>425</v>
      </c>
    </row>
    <row r="61" spans="1:5" ht="12">
      <c r="A61" s="92">
        <v>38075</v>
      </c>
      <c r="B61">
        <v>1</v>
      </c>
      <c r="C61" t="s">
        <v>415</v>
      </c>
      <c r="D61" s="3" t="s">
        <v>88</v>
      </c>
      <c r="E61" t="s">
        <v>426</v>
      </c>
    </row>
    <row r="62" spans="1:5" ht="12">
      <c r="A62" s="92">
        <v>38076</v>
      </c>
      <c r="B62">
        <v>0.5</v>
      </c>
      <c r="C62" t="s">
        <v>427</v>
      </c>
      <c r="D62" s="3" t="s">
        <v>88</v>
      </c>
      <c r="E62" t="s">
        <v>428</v>
      </c>
    </row>
    <row r="63" spans="1:5" ht="12">
      <c r="A63" s="92">
        <v>38012</v>
      </c>
      <c r="B63">
        <v>0.5</v>
      </c>
      <c r="C63" t="s">
        <v>415</v>
      </c>
      <c r="D63" s="3" t="s">
        <v>429</v>
      </c>
      <c r="E63" t="s">
        <v>20</v>
      </c>
    </row>
    <row r="64" spans="1:5" ht="12">
      <c r="A64" s="92">
        <v>38020</v>
      </c>
      <c r="B64">
        <v>1</v>
      </c>
      <c r="C64" t="s">
        <v>388</v>
      </c>
      <c r="D64" s="3" t="s">
        <v>429</v>
      </c>
      <c r="E64" t="s">
        <v>430</v>
      </c>
    </row>
    <row r="65" spans="1:5" ht="12">
      <c r="A65" s="92">
        <v>38041</v>
      </c>
      <c r="B65">
        <v>0.5</v>
      </c>
      <c r="C65" t="s">
        <v>415</v>
      </c>
      <c r="D65" s="3" t="s">
        <v>429</v>
      </c>
      <c r="E65" t="s">
        <v>431</v>
      </c>
    </row>
    <row r="66" spans="1:5" ht="12">
      <c r="A66" s="92">
        <v>38035</v>
      </c>
      <c r="B66">
        <v>1</v>
      </c>
      <c r="C66" t="s">
        <v>415</v>
      </c>
      <c r="D66" s="3" t="s">
        <v>429</v>
      </c>
      <c r="E66" t="s">
        <v>432</v>
      </c>
    </row>
    <row r="67" spans="1:5" ht="12">
      <c r="A67" s="92">
        <v>38012</v>
      </c>
      <c r="B67">
        <v>2</v>
      </c>
      <c r="C67" t="s">
        <v>415</v>
      </c>
      <c r="D67" s="3" t="s">
        <v>429</v>
      </c>
      <c r="E67" t="s">
        <v>17</v>
      </c>
    </row>
    <row r="68" spans="1:5" ht="12">
      <c r="A68" s="92">
        <v>38013</v>
      </c>
      <c r="B68">
        <v>4.5</v>
      </c>
      <c r="C68" t="s">
        <v>415</v>
      </c>
      <c r="D68" s="3" t="s">
        <v>429</v>
      </c>
      <c r="E68" t="s">
        <v>433</v>
      </c>
    </row>
    <row r="69" spans="1:5" ht="12">
      <c r="A69" s="92">
        <v>38015</v>
      </c>
      <c r="B69">
        <v>1.5</v>
      </c>
      <c r="C69" t="s">
        <v>415</v>
      </c>
      <c r="D69" s="3" t="s">
        <v>429</v>
      </c>
      <c r="E69" t="s">
        <v>434</v>
      </c>
    </row>
    <row r="70" spans="1:5" ht="12">
      <c r="A70" s="92">
        <v>38016</v>
      </c>
      <c r="B70">
        <v>4.5</v>
      </c>
      <c r="C70" t="s">
        <v>415</v>
      </c>
      <c r="D70" s="3" t="s">
        <v>429</v>
      </c>
      <c r="E70" t="s">
        <v>17</v>
      </c>
    </row>
    <row r="71" spans="1:5" ht="12">
      <c r="A71" s="92">
        <v>38075</v>
      </c>
      <c r="B71">
        <v>0.5</v>
      </c>
      <c r="C71" t="s">
        <v>415</v>
      </c>
      <c r="D71" s="3" t="s">
        <v>435</v>
      </c>
      <c r="E71" t="s">
        <v>418</v>
      </c>
    </row>
    <row r="72" spans="1:5" ht="12">
      <c r="A72" s="92">
        <v>37994</v>
      </c>
      <c r="B72">
        <v>1.5</v>
      </c>
      <c r="C72" t="s">
        <v>388</v>
      </c>
      <c r="D72" s="3" t="s">
        <v>436</v>
      </c>
      <c r="E72" t="s">
        <v>437</v>
      </c>
    </row>
    <row r="73" spans="1:5" ht="12">
      <c r="A73" s="92">
        <v>37988</v>
      </c>
      <c r="B73">
        <v>5.5</v>
      </c>
      <c r="C73" t="s">
        <v>404</v>
      </c>
      <c r="D73" s="3" t="s">
        <v>436</v>
      </c>
      <c r="E73" t="s">
        <v>414</v>
      </c>
    </row>
    <row r="74" spans="1:5" ht="12">
      <c r="A74" s="92">
        <v>37991</v>
      </c>
      <c r="B74">
        <v>7</v>
      </c>
      <c r="C74" t="s">
        <v>404</v>
      </c>
      <c r="D74" s="3" t="s">
        <v>436</v>
      </c>
      <c r="E74" t="s">
        <v>414</v>
      </c>
    </row>
    <row r="75" spans="1:5" ht="12">
      <c r="A75" s="92">
        <v>37993</v>
      </c>
      <c r="B75">
        <v>4.5</v>
      </c>
      <c r="C75" t="s">
        <v>404</v>
      </c>
      <c r="D75" s="3" t="s">
        <v>436</v>
      </c>
      <c r="E75" t="s">
        <v>414</v>
      </c>
    </row>
    <row r="76" spans="1:5" ht="12">
      <c r="A76" s="92">
        <v>38007</v>
      </c>
      <c r="B76">
        <v>1.5</v>
      </c>
      <c r="C76" t="s">
        <v>404</v>
      </c>
      <c r="D76" s="3" t="s">
        <v>436</v>
      </c>
      <c r="E76" t="s">
        <v>438</v>
      </c>
    </row>
    <row r="77" spans="1:5" ht="12">
      <c r="A77" s="92">
        <v>38034</v>
      </c>
      <c r="B77">
        <v>0.5</v>
      </c>
      <c r="C77" t="s">
        <v>415</v>
      </c>
      <c r="D77" s="3" t="s">
        <v>439</v>
      </c>
      <c r="E77" t="s">
        <v>17</v>
      </c>
    </row>
    <row r="78" spans="1:5" ht="12">
      <c r="A78" s="92">
        <v>38055</v>
      </c>
      <c r="B78">
        <v>0.5</v>
      </c>
      <c r="C78" t="s">
        <v>388</v>
      </c>
      <c r="D78" s="3" t="s">
        <v>440</v>
      </c>
      <c r="E78" t="s">
        <v>441</v>
      </c>
    </row>
    <row r="79" spans="1:5" ht="12">
      <c r="A79" s="92">
        <v>38019</v>
      </c>
      <c r="B79">
        <v>4</v>
      </c>
      <c r="C79" t="s">
        <v>388</v>
      </c>
      <c r="D79" s="3" t="s">
        <v>442</v>
      </c>
      <c r="E79" t="s">
        <v>17</v>
      </c>
    </row>
    <row r="80" spans="1:5" ht="12">
      <c r="A80" s="92">
        <v>38009</v>
      </c>
      <c r="B80">
        <v>5</v>
      </c>
      <c r="C80" t="s">
        <v>404</v>
      </c>
      <c r="D80" s="3" t="s">
        <v>443</v>
      </c>
      <c r="E80" t="s">
        <v>414</v>
      </c>
    </row>
    <row r="81" spans="1:5" ht="12">
      <c r="A81" s="92">
        <v>38016</v>
      </c>
      <c r="B81">
        <v>5</v>
      </c>
      <c r="C81" t="s">
        <v>404</v>
      </c>
      <c r="D81" s="3" t="s">
        <v>444</v>
      </c>
      <c r="E81" t="s">
        <v>414</v>
      </c>
    </row>
    <row r="82" spans="1:5" ht="12">
      <c r="A82" s="92">
        <v>38027</v>
      </c>
      <c r="B82">
        <v>1.5</v>
      </c>
      <c r="C82" t="s">
        <v>391</v>
      </c>
      <c r="D82" s="3" t="s">
        <v>445</v>
      </c>
      <c r="E82" t="s">
        <v>17</v>
      </c>
    </row>
    <row r="83" spans="1:5" ht="12">
      <c r="A83" s="92">
        <v>38028</v>
      </c>
      <c r="B83">
        <v>4.5</v>
      </c>
      <c r="C83" t="s">
        <v>391</v>
      </c>
      <c r="D83" s="3" t="s">
        <v>445</v>
      </c>
      <c r="E83" t="s">
        <v>17</v>
      </c>
    </row>
    <row r="84" spans="1:5" ht="12">
      <c r="A84" s="92">
        <v>38029</v>
      </c>
      <c r="B84">
        <v>1.5</v>
      </c>
      <c r="C84" t="s">
        <v>404</v>
      </c>
      <c r="D84" s="3" t="s">
        <v>445</v>
      </c>
      <c r="E84" t="s">
        <v>406</v>
      </c>
    </row>
    <row r="85" spans="1:5" ht="12">
      <c r="A85" s="92">
        <v>38043</v>
      </c>
      <c r="B85">
        <v>1.5</v>
      </c>
      <c r="C85" t="s">
        <v>415</v>
      </c>
      <c r="D85" s="3" t="s">
        <v>446</v>
      </c>
      <c r="E85" t="s">
        <v>17</v>
      </c>
    </row>
    <row r="86" spans="1:5" ht="12">
      <c r="A86" s="92">
        <v>38020</v>
      </c>
      <c r="B86">
        <v>8</v>
      </c>
      <c r="C86" t="s">
        <v>391</v>
      </c>
      <c r="D86" s="3" t="s">
        <v>447</v>
      </c>
      <c r="E86" t="s">
        <v>17</v>
      </c>
    </row>
    <row r="87" spans="1:5" ht="12">
      <c r="A87" s="92">
        <v>38021</v>
      </c>
      <c r="B87">
        <v>7</v>
      </c>
      <c r="C87" t="s">
        <v>391</v>
      </c>
      <c r="D87" s="3" t="s">
        <v>447</v>
      </c>
      <c r="E87" t="s">
        <v>17</v>
      </c>
    </row>
    <row r="88" spans="1:5" ht="12">
      <c r="A88" s="92">
        <v>38022</v>
      </c>
      <c r="B88">
        <v>7.5</v>
      </c>
      <c r="C88" t="s">
        <v>391</v>
      </c>
      <c r="D88" s="3" t="s">
        <v>447</v>
      </c>
      <c r="E88" t="s">
        <v>17</v>
      </c>
    </row>
    <row r="89" spans="1:5" ht="12">
      <c r="A89" s="92">
        <v>38023</v>
      </c>
      <c r="B89">
        <v>2.5</v>
      </c>
      <c r="C89" t="s">
        <v>404</v>
      </c>
      <c r="D89" s="3" t="s">
        <v>447</v>
      </c>
      <c r="E89" t="s">
        <v>448</v>
      </c>
    </row>
    <row r="90" spans="1:5" ht="12">
      <c r="A90" s="92">
        <v>38027</v>
      </c>
      <c r="B90">
        <v>5</v>
      </c>
      <c r="C90" t="s">
        <v>388</v>
      </c>
      <c r="D90" s="3" t="s">
        <v>449</v>
      </c>
      <c r="E90" t="s">
        <v>450</v>
      </c>
    </row>
    <row r="91" spans="1:5" ht="12">
      <c r="A91" s="92">
        <v>37991</v>
      </c>
      <c r="B91">
        <v>0.5</v>
      </c>
      <c r="C91" t="s">
        <v>415</v>
      </c>
      <c r="D91" s="3" t="s">
        <v>451</v>
      </c>
      <c r="E91" t="s">
        <v>452</v>
      </c>
    </row>
    <row r="92" spans="1:5" ht="12">
      <c r="A92" s="92">
        <v>37993</v>
      </c>
      <c r="B92">
        <v>0.5</v>
      </c>
      <c r="C92" t="s">
        <v>415</v>
      </c>
      <c r="D92" s="3" t="s">
        <v>451</v>
      </c>
      <c r="E92" t="s">
        <v>453</v>
      </c>
    </row>
    <row r="93" spans="1:5" ht="12">
      <c r="A93" s="92">
        <v>37995</v>
      </c>
      <c r="B93">
        <v>0.5</v>
      </c>
      <c r="C93" t="s">
        <v>388</v>
      </c>
      <c r="D93" s="3" t="s">
        <v>451</v>
      </c>
      <c r="E93" t="s">
        <v>454</v>
      </c>
    </row>
    <row r="94" spans="1:5" ht="12">
      <c r="A94" s="92">
        <v>37998</v>
      </c>
      <c r="B94">
        <v>0.5</v>
      </c>
      <c r="C94" t="s">
        <v>388</v>
      </c>
      <c r="D94" s="3" t="s">
        <v>451</v>
      </c>
      <c r="E94" t="s">
        <v>455</v>
      </c>
    </row>
    <row r="95" spans="1:5" ht="12">
      <c r="A95" s="92">
        <v>37993</v>
      </c>
      <c r="B95">
        <v>1</v>
      </c>
      <c r="C95" t="s">
        <v>388</v>
      </c>
      <c r="D95" s="3" t="s">
        <v>456</v>
      </c>
      <c r="E95" t="s">
        <v>457</v>
      </c>
    </row>
    <row r="96" spans="1:5" ht="12">
      <c r="A96" s="92">
        <v>37999</v>
      </c>
      <c r="B96">
        <v>1</v>
      </c>
      <c r="C96" t="s">
        <v>388</v>
      </c>
      <c r="D96" s="3" t="s">
        <v>456</v>
      </c>
      <c r="E96" t="s">
        <v>458</v>
      </c>
    </row>
    <row r="97" spans="1:5" ht="12">
      <c r="A97" s="92">
        <v>38000</v>
      </c>
      <c r="B97">
        <v>0.5</v>
      </c>
      <c r="C97" t="s">
        <v>388</v>
      </c>
      <c r="D97" s="3" t="s">
        <v>456</v>
      </c>
      <c r="E97" t="s">
        <v>459</v>
      </c>
    </row>
    <row r="98" spans="1:5" ht="12">
      <c r="A98" s="92">
        <v>38007</v>
      </c>
      <c r="B98">
        <v>0.5</v>
      </c>
      <c r="C98" t="s">
        <v>388</v>
      </c>
      <c r="D98" s="3" t="s">
        <v>456</v>
      </c>
      <c r="E98" t="s">
        <v>460</v>
      </c>
    </row>
    <row r="99" spans="1:5" ht="12">
      <c r="A99" s="92">
        <v>38009</v>
      </c>
      <c r="B99">
        <v>2</v>
      </c>
      <c r="C99" t="s">
        <v>388</v>
      </c>
      <c r="D99" s="3" t="s">
        <v>456</v>
      </c>
      <c r="E99" t="s">
        <v>461</v>
      </c>
    </row>
    <row r="100" spans="1:5" ht="12">
      <c r="A100" s="92">
        <v>38022</v>
      </c>
      <c r="B100">
        <v>0.5</v>
      </c>
      <c r="C100" t="s">
        <v>415</v>
      </c>
      <c r="D100" s="3" t="s">
        <v>456</v>
      </c>
      <c r="E100" t="s">
        <v>462</v>
      </c>
    </row>
    <row r="101" spans="1:5" ht="12">
      <c r="A101" s="92">
        <v>38048</v>
      </c>
      <c r="B101">
        <v>4</v>
      </c>
      <c r="C101" t="s">
        <v>388</v>
      </c>
      <c r="D101" s="3" t="s">
        <v>456</v>
      </c>
      <c r="E101" t="s">
        <v>463</v>
      </c>
    </row>
    <row r="102" spans="1:5" ht="12">
      <c r="A102" s="92">
        <v>37988</v>
      </c>
      <c r="B102">
        <v>0.5</v>
      </c>
      <c r="C102" t="s">
        <v>388</v>
      </c>
      <c r="D102" s="3" t="s">
        <v>464</v>
      </c>
      <c r="E102" t="s">
        <v>465</v>
      </c>
    </row>
    <row r="103" spans="1:5" ht="12">
      <c r="A103" s="92">
        <v>37991</v>
      </c>
      <c r="B103">
        <v>0.5</v>
      </c>
      <c r="C103" t="s">
        <v>388</v>
      </c>
      <c r="D103" s="3" t="s">
        <v>464</v>
      </c>
      <c r="E103" t="s">
        <v>466</v>
      </c>
    </row>
    <row r="104" spans="1:5" ht="12">
      <c r="A104" s="92">
        <v>37993</v>
      </c>
      <c r="B104">
        <v>0.5</v>
      </c>
      <c r="C104" t="s">
        <v>388</v>
      </c>
      <c r="D104" s="3" t="s">
        <v>464</v>
      </c>
      <c r="E104" t="s">
        <v>467</v>
      </c>
    </row>
    <row r="105" spans="1:5" ht="12">
      <c r="A105" s="92">
        <v>37999</v>
      </c>
      <c r="B105">
        <v>0.5</v>
      </c>
      <c r="C105" t="s">
        <v>388</v>
      </c>
      <c r="D105" s="3" t="s">
        <v>464</v>
      </c>
      <c r="E105" t="s">
        <v>468</v>
      </c>
    </row>
    <row r="106" spans="1:5" ht="12">
      <c r="A106" s="92">
        <v>38000</v>
      </c>
      <c r="B106">
        <v>0.5</v>
      </c>
      <c r="C106" t="s">
        <v>388</v>
      </c>
      <c r="D106" s="3" t="s">
        <v>464</v>
      </c>
      <c r="E106" t="s">
        <v>469</v>
      </c>
    </row>
    <row r="107" spans="1:5" ht="12">
      <c r="A107" s="92">
        <v>38002</v>
      </c>
      <c r="B107">
        <v>0.5</v>
      </c>
      <c r="C107" t="s">
        <v>388</v>
      </c>
      <c r="D107" s="3" t="s">
        <v>464</v>
      </c>
      <c r="E107" t="s">
        <v>458</v>
      </c>
    </row>
    <row r="108" spans="1:5" ht="12">
      <c r="A108" s="92">
        <v>38007</v>
      </c>
      <c r="B108">
        <v>1</v>
      </c>
      <c r="C108" t="s">
        <v>388</v>
      </c>
      <c r="D108" s="3" t="s">
        <v>464</v>
      </c>
      <c r="E108" t="s">
        <v>458</v>
      </c>
    </row>
    <row r="109" spans="1:5" ht="12">
      <c r="A109" s="92">
        <v>38012</v>
      </c>
      <c r="B109">
        <v>0.5</v>
      </c>
      <c r="C109" t="s">
        <v>388</v>
      </c>
      <c r="D109" s="3" t="s">
        <v>464</v>
      </c>
      <c r="E109" t="s">
        <v>470</v>
      </c>
    </row>
    <row r="110" spans="1:5" ht="12">
      <c r="A110" s="92">
        <v>38020</v>
      </c>
      <c r="B110">
        <v>1</v>
      </c>
      <c r="C110" t="s">
        <v>388</v>
      </c>
      <c r="D110" s="3" t="s">
        <v>464</v>
      </c>
      <c r="E110" t="s">
        <v>458</v>
      </c>
    </row>
    <row r="111" spans="1:5" ht="12">
      <c r="A111" s="92">
        <v>38026</v>
      </c>
      <c r="B111">
        <v>0.5</v>
      </c>
      <c r="C111" t="s">
        <v>388</v>
      </c>
      <c r="D111" s="3" t="s">
        <v>464</v>
      </c>
      <c r="E111" t="s">
        <v>471</v>
      </c>
    </row>
    <row r="112" spans="1:5" ht="12">
      <c r="A112" s="92">
        <v>38035</v>
      </c>
      <c r="B112">
        <v>0.5</v>
      </c>
      <c r="C112" t="s">
        <v>388</v>
      </c>
      <c r="D112" s="3" t="s">
        <v>464</v>
      </c>
      <c r="E112" t="s">
        <v>472</v>
      </c>
    </row>
    <row r="113" spans="1:5" ht="12">
      <c r="A113" s="92">
        <v>38036</v>
      </c>
      <c r="B113">
        <v>0.5</v>
      </c>
      <c r="C113" t="s">
        <v>388</v>
      </c>
      <c r="D113" s="3" t="s">
        <v>464</v>
      </c>
      <c r="E113" t="s">
        <v>473</v>
      </c>
    </row>
    <row r="114" spans="1:5" ht="12">
      <c r="A114" s="92">
        <v>38040</v>
      </c>
      <c r="B114">
        <v>0.5</v>
      </c>
      <c r="C114" t="s">
        <v>388</v>
      </c>
      <c r="D114" s="3" t="s">
        <v>464</v>
      </c>
      <c r="E114" t="s">
        <v>474</v>
      </c>
    </row>
    <row r="115" spans="1:5" ht="12">
      <c r="A115" s="92">
        <v>38041</v>
      </c>
      <c r="B115">
        <v>0.5</v>
      </c>
      <c r="C115" t="s">
        <v>388</v>
      </c>
      <c r="D115" s="3" t="s">
        <v>464</v>
      </c>
      <c r="E115" t="s">
        <v>475</v>
      </c>
    </row>
    <row r="116" spans="1:5" ht="12">
      <c r="A116" s="92">
        <v>38058</v>
      </c>
      <c r="B116">
        <v>1</v>
      </c>
      <c r="C116" t="s">
        <v>388</v>
      </c>
      <c r="D116" s="3" t="s">
        <v>464</v>
      </c>
      <c r="E116" t="s">
        <v>476</v>
      </c>
    </row>
    <row r="117" spans="1:5" ht="12">
      <c r="A117" s="92">
        <v>37988</v>
      </c>
      <c r="B117">
        <v>1</v>
      </c>
      <c r="C117" t="s">
        <v>415</v>
      </c>
      <c r="D117" s="3" t="s">
        <v>477</v>
      </c>
      <c r="E117" t="s">
        <v>478</v>
      </c>
    </row>
    <row r="118" spans="1:5" ht="12">
      <c r="A118" s="92">
        <v>37991</v>
      </c>
      <c r="B118">
        <v>0.5</v>
      </c>
      <c r="C118" t="s">
        <v>415</v>
      </c>
      <c r="D118" s="3" t="s">
        <v>477</v>
      </c>
      <c r="E118" t="s">
        <v>479</v>
      </c>
    </row>
    <row r="119" spans="1:5" ht="12">
      <c r="A119" s="92">
        <v>37994</v>
      </c>
      <c r="B119">
        <v>0.5</v>
      </c>
      <c r="C119" t="s">
        <v>415</v>
      </c>
      <c r="D119" s="3" t="s">
        <v>477</v>
      </c>
      <c r="E119" t="s">
        <v>480</v>
      </c>
    </row>
    <row r="120" spans="1:5" ht="12">
      <c r="A120" s="92">
        <v>37995</v>
      </c>
      <c r="B120">
        <v>0.5</v>
      </c>
      <c r="C120" t="s">
        <v>415</v>
      </c>
      <c r="D120" s="3" t="s">
        <v>477</v>
      </c>
      <c r="E120" t="s">
        <v>481</v>
      </c>
    </row>
    <row r="121" spans="1:5" ht="12">
      <c r="A121" s="92">
        <v>38000</v>
      </c>
      <c r="B121">
        <v>0.5</v>
      </c>
      <c r="C121" t="s">
        <v>415</v>
      </c>
      <c r="D121" s="3" t="s">
        <v>477</v>
      </c>
      <c r="E121" t="s">
        <v>458</v>
      </c>
    </row>
    <row r="122" spans="1:5" ht="12">
      <c r="A122" s="92">
        <v>38001</v>
      </c>
      <c r="B122">
        <v>0.5</v>
      </c>
      <c r="C122" t="s">
        <v>415</v>
      </c>
      <c r="D122" s="3" t="s">
        <v>477</v>
      </c>
      <c r="E122" t="s">
        <v>458</v>
      </c>
    </row>
    <row r="123" spans="1:5" ht="12">
      <c r="A123" s="92">
        <v>38002</v>
      </c>
      <c r="B123">
        <v>0.5</v>
      </c>
      <c r="C123" t="s">
        <v>415</v>
      </c>
      <c r="D123" s="3" t="s">
        <v>477</v>
      </c>
      <c r="E123" t="s">
        <v>480</v>
      </c>
    </row>
    <row r="124" spans="1:5" ht="12">
      <c r="A124" s="92">
        <v>38006</v>
      </c>
      <c r="B124">
        <v>1</v>
      </c>
      <c r="C124" t="s">
        <v>415</v>
      </c>
      <c r="D124" s="3" t="s">
        <v>477</v>
      </c>
      <c r="E124" t="s">
        <v>458</v>
      </c>
    </row>
    <row r="125" spans="1:5" ht="12">
      <c r="A125" s="92">
        <v>38007</v>
      </c>
      <c r="B125">
        <v>1</v>
      </c>
      <c r="C125" t="s">
        <v>415</v>
      </c>
      <c r="D125" s="3" t="s">
        <v>477</v>
      </c>
      <c r="E125" t="s">
        <v>482</v>
      </c>
    </row>
    <row r="126" spans="1:5" ht="12">
      <c r="A126" s="92">
        <v>38008</v>
      </c>
      <c r="B126">
        <v>0.5</v>
      </c>
      <c r="C126" t="s">
        <v>388</v>
      </c>
      <c r="D126" s="3" t="s">
        <v>477</v>
      </c>
      <c r="E126" t="s">
        <v>483</v>
      </c>
    </row>
    <row r="127" spans="1:5" ht="12">
      <c r="A127" s="92">
        <v>38009</v>
      </c>
      <c r="B127">
        <v>0.5</v>
      </c>
      <c r="C127" t="s">
        <v>388</v>
      </c>
      <c r="D127" s="3" t="s">
        <v>477</v>
      </c>
      <c r="E127" t="s">
        <v>484</v>
      </c>
    </row>
    <row r="128" spans="1:5" ht="12">
      <c r="A128" s="92">
        <v>38012</v>
      </c>
      <c r="B128">
        <v>3</v>
      </c>
      <c r="C128" t="s">
        <v>388</v>
      </c>
      <c r="D128" s="3" t="s">
        <v>477</v>
      </c>
      <c r="E128" t="s">
        <v>458</v>
      </c>
    </row>
    <row r="129" spans="1:5" ht="12">
      <c r="A129" s="92">
        <v>38013</v>
      </c>
      <c r="B129">
        <v>1</v>
      </c>
      <c r="C129" t="s">
        <v>388</v>
      </c>
      <c r="D129" s="3" t="s">
        <v>477</v>
      </c>
      <c r="E129" t="s">
        <v>458</v>
      </c>
    </row>
    <row r="130" spans="1:5" ht="12">
      <c r="A130" s="92">
        <v>38014</v>
      </c>
      <c r="B130">
        <v>0.5</v>
      </c>
      <c r="C130" t="s">
        <v>388</v>
      </c>
      <c r="D130" s="3" t="s">
        <v>477</v>
      </c>
      <c r="E130" t="s">
        <v>470</v>
      </c>
    </row>
    <row r="131" spans="1:5" ht="12">
      <c r="A131" s="92">
        <v>38015</v>
      </c>
      <c r="B131">
        <v>0.5</v>
      </c>
      <c r="C131" t="s">
        <v>388</v>
      </c>
      <c r="D131" s="3" t="s">
        <v>477</v>
      </c>
      <c r="E131" t="s">
        <v>485</v>
      </c>
    </row>
    <row r="132" spans="1:5" ht="12">
      <c r="A132" s="92">
        <v>38021</v>
      </c>
      <c r="B132">
        <v>0.5</v>
      </c>
      <c r="C132" t="s">
        <v>388</v>
      </c>
      <c r="D132" s="3" t="s">
        <v>477</v>
      </c>
      <c r="E132" t="s">
        <v>486</v>
      </c>
    </row>
    <row r="133" spans="1:5" ht="12">
      <c r="A133" s="92">
        <v>38027</v>
      </c>
      <c r="B133">
        <v>1</v>
      </c>
      <c r="C133" t="s">
        <v>388</v>
      </c>
      <c r="D133" s="3" t="s">
        <v>477</v>
      </c>
      <c r="E133" t="s">
        <v>487</v>
      </c>
    </row>
    <row r="134" spans="1:5" ht="12">
      <c r="A134" s="92">
        <v>38036</v>
      </c>
      <c r="B134">
        <v>0.5</v>
      </c>
      <c r="C134" t="s">
        <v>388</v>
      </c>
      <c r="D134" s="3" t="s">
        <v>477</v>
      </c>
      <c r="E134" t="s">
        <v>488</v>
      </c>
    </row>
    <row r="135" spans="1:5" ht="12">
      <c r="A135" s="92">
        <v>37995</v>
      </c>
      <c r="B135">
        <v>1</v>
      </c>
      <c r="C135" t="s">
        <v>388</v>
      </c>
      <c r="D135" s="3" t="s">
        <v>489</v>
      </c>
      <c r="E135" t="s">
        <v>490</v>
      </c>
    </row>
    <row r="136" spans="1:5" ht="12">
      <c r="A136" s="92">
        <v>38000</v>
      </c>
      <c r="B136">
        <v>1</v>
      </c>
      <c r="C136" t="s">
        <v>388</v>
      </c>
      <c r="D136" s="3" t="s">
        <v>489</v>
      </c>
      <c r="E136" t="s">
        <v>458</v>
      </c>
    </row>
    <row r="137" spans="1:5" ht="12">
      <c r="A137" s="92">
        <v>38002</v>
      </c>
      <c r="B137">
        <v>1.5</v>
      </c>
      <c r="C137" t="s">
        <v>388</v>
      </c>
      <c r="D137" s="3" t="s">
        <v>489</v>
      </c>
      <c r="E137" t="s">
        <v>491</v>
      </c>
    </row>
    <row r="138" spans="1:5" ht="12">
      <c r="A138" s="92">
        <v>38006</v>
      </c>
      <c r="B138">
        <v>3</v>
      </c>
      <c r="C138" t="s">
        <v>388</v>
      </c>
      <c r="D138" s="3" t="s">
        <v>489</v>
      </c>
      <c r="E138" t="s">
        <v>492</v>
      </c>
    </row>
    <row r="139" spans="1:5" ht="12">
      <c r="A139" s="92">
        <v>38008</v>
      </c>
      <c r="B139">
        <v>0.5</v>
      </c>
      <c r="C139" t="s">
        <v>388</v>
      </c>
      <c r="D139" s="3" t="s">
        <v>489</v>
      </c>
      <c r="E139" t="s">
        <v>458</v>
      </c>
    </row>
    <row r="140" spans="1:5" ht="12">
      <c r="A140" s="92">
        <v>38009</v>
      </c>
      <c r="B140">
        <v>0.5</v>
      </c>
      <c r="C140" t="s">
        <v>388</v>
      </c>
      <c r="D140" s="3" t="s">
        <v>489</v>
      </c>
      <c r="E140" t="s">
        <v>470</v>
      </c>
    </row>
    <row r="141" spans="1:5" ht="12">
      <c r="A141" s="92">
        <v>38013</v>
      </c>
      <c r="B141">
        <v>0.5</v>
      </c>
      <c r="C141" t="s">
        <v>388</v>
      </c>
      <c r="D141" s="3" t="s">
        <v>489</v>
      </c>
      <c r="E141" t="s">
        <v>493</v>
      </c>
    </row>
    <row r="142" spans="1:5" ht="12">
      <c r="A142" s="92">
        <v>38014</v>
      </c>
      <c r="B142">
        <v>1</v>
      </c>
      <c r="C142" t="s">
        <v>388</v>
      </c>
      <c r="D142" s="3" t="s">
        <v>489</v>
      </c>
      <c r="E142" t="s">
        <v>458</v>
      </c>
    </row>
    <row r="143" spans="1:5" ht="12">
      <c r="A143" s="92">
        <v>38015</v>
      </c>
      <c r="B143">
        <v>1</v>
      </c>
      <c r="C143" t="s">
        <v>388</v>
      </c>
      <c r="D143" s="3" t="s">
        <v>489</v>
      </c>
      <c r="E143" t="s">
        <v>458</v>
      </c>
    </row>
    <row r="144" spans="1:5" ht="12">
      <c r="A144" s="92">
        <v>38030</v>
      </c>
      <c r="B144">
        <v>1</v>
      </c>
      <c r="C144" t="s">
        <v>388</v>
      </c>
      <c r="D144" s="3" t="s">
        <v>489</v>
      </c>
      <c r="E144" t="s">
        <v>494</v>
      </c>
    </row>
    <row r="145" spans="1:5" ht="12">
      <c r="A145" s="92">
        <v>38034</v>
      </c>
      <c r="B145">
        <v>2.5</v>
      </c>
      <c r="C145" t="s">
        <v>388</v>
      </c>
      <c r="D145" s="3" t="s">
        <v>489</v>
      </c>
      <c r="E145" t="s">
        <v>495</v>
      </c>
    </row>
    <row r="146" spans="1:5" ht="12">
      <c r="A146" s="92">
        <v>38047</v>
      </c>
      <c r="B146">
        <v>0.5</v>
      </c>
      <c r="C146" t="s">
        <v>388</v>
      </c>
      <c r="D146" s="3" t="s">
        <v>489</v>
      </c>
      <c r="E146" t="s">
        <v>496</v>
      </c>
    </row>
    <row r="147" spans="1:5" ht="12">
      <c r="A147" s="92">
        <v>38055</v>
      </c>
      <c r="B147">
        <v>0.5</v>
      </c>
      <c r="C147" t="s">
        <v>388</v>
      </c>
      <c r="D147" s="3" t="s">
        <v>489</v>
      </c>
      <c r="E147" t="s">
        <v>497</v>
      </c>
    </row>
    <row r="148" spans="1:5" ht="12">
      <c r="A148" s="92">
        <v>38001</v>
      </c>
      <c r="B148">
        <v>0.5</v>
      </c>
      <c r="C148" t="s">
        <v>388</v>
      </c>
      <c r="D148" s="3" t="s">
        <v>498</v>
      </c>
      <c r="E148" t="s">
        <v>483</v>
      </c>
    </row>
    <row r="149" spans="1:5" ht="12">
      <c r="A149" s="92">
        <v>38002</v>
      </c>
      <c r="B149">
        <v>1</v>
      </c>
      <c r="C149" t="s">
        <v>388</v>
      </c>
      <c r="D149" s="3" t="s">
        <v>498</v>
      </c>
      <c r="E149" t="s">
        <v>499</v>
      </c>
    </row>
    <row r="150" spans="1:5" ht="12">
      <c r="A150" s="92">
        <v>38007</v>
      </c>
      <c r="B150">
        <v>0.5</v>
      </c>
      <c r="C150" t="s">
        <v>388</v>
      </c>
      <c r="D150" s="3" t="s">
        <v>498</v>
      </c>
      <c r="E150" t="s">
        <v>500</v>
      </c>
    </row>
    <row r="151" spans="1:5" ht="12">
      <c r="A151" s="92">
        <v>38006</v>
      </c>
      <c r="B151">
        <v>0.5</v>
      </c>
      <c r="C151" t="s">
        <v>388</v>
      </c>
      <c r="D151" s="3" t="s">
        <v>498</v>
      </c>
      <c r="E151" t="s">
        <v>501</v>
      </c>
    </row>
    <row r="152" spans="1:5" ht="12">
      <c r="A152" s="92">
        <v>38013</v>
      </c>
      <c r="B152">
        <v>0.5</v>
      </c>
      <c r="C152" t="s">
        <v>388</v>
      </c>
      <c r="D152" s="3" t="s">
        <v>498</v>
      </c>
      <c r="E152" t="s">
        <v>502</v>
      </c>
    </row>
    <row r="153" spans="1:5" ht="12">
      <c r="A153" s="92">
        <v>38014</v>
      </c>
      <c r="B153">
        <v>1</v>
      </c>
      <c r="C153" t="s">
        <v>388</v>
      </c>
      <c r="D153" s="3" t="s">
        <v>498</v>
      </c>
      <c r="E153" t="s">
        <v>503</v>
      </c>
    </row>
    <row r="154" spans="1:5" ht="12">
      <c r="A154" s="92">
        <v>38022</v>
      </c>
      <c r="B154">
        <v>1.5</v>
      </c>
      <c r="C154" t="s">
        <v>415</v>
      </c>
      <c r="D154" s="3" t="s">
        <v>498</v>
      </c>
      <c r="E154" t="s">
        <v>458</v>
      </c>
    </row>
    <row r="155" spans="1:5" ht="12">
      <c r="A155" s="92">
        <v>38035</v>
      </c>
      <c r="B155">
        <v>0.5</v>
      </c>
      <c r="C155" t="s">
        <v>415</v>
      </c>
      <c r="D155" s="3" t="s">
        <v>498</v>
      </c>
      <c r="E155" t="s">
        <v>504</v>
      </c>
    </row>
    <row r="156" spans="1:5" ht="12">
      <c r="A156" s="92">
        <v>37988</v>
      </c>
      <c r="B156">
        <v>8</v>
      </c>
      <c r="C156" t="s">
        <v>505</v>
      </c>
      <c r="D156" s="3" t="s">
        <v>506</v>
      </c>
      <c r="E156" t="s">
        <v>17</v>
      </c>
    </row>
    <row r="157" spans="1:5" ht="12">
      <c r="A157" s="92">
        <v>37991</v>
      </c>
      <c r="B157">
        <v>8</v>
      </c>
      <c r="C157" t="s">
        <v>505</v>
      </c>
      <c r="D157" s="3" t="s">
        <v>506</v>
      </c>
      <c r="E157" t="s">
        <v>17</v>
      </c>
    </row>
    <row r="158" spans="1:5" ht="12">
      <c r="A158" s="92">
        <v>37992</v>
      </c>
      <c r="B158">
        <v>8</v>
      </c>
      <c r="C158" t="s">
        <v>505</v>
      </c>
      <c r="D158" s="3" t="s">
        <v>506</v>
      </c>
      <c r="E158" t="s">
        <v>17</v>
      </c>
    </row>
    <row r="159" spans="1:5" ht="12">
      <c r="A159" s="92">
        <v>37993</v>
      </c>
      <c r="B159">
        <v>8</v>
      </c>
      <c r="C159" t="s">
        <v>505</v>
      </c>
      <c r="D159" s="3" t="s">
        <v>506</v>
      </c>
      <c r="E159" t="s">
        <v>17</v>
      </c>
    </row>
    <row r="160" spans="1:5" ht="12">
      <c r="A160" s="92">
        <v>37991</v>
      </c>
      <c r="B160">
        <v>0.5</v>
      </c>
      <c r="C160" t="s">
        <v>388</v>
      </c>
      <c r="D160" s="3" t="s">
        <v>506</v>
      </c>
      <c r="E160" t="s">
        <v>452</v>
      </c>
    </row>
    <row r="161" spans="1:5" ht="12">
      <c r="A161" s="92">
        <v>37993</v>
      </c>
      <c r="B161">
        <v>0.5</v>
      </c>
      <c r="C161" t="s">
        <v>415</v>
      </c>
      <c r="D161" s="3" t="s">
        <v>506</v>
      </c>
      <c r="E161" t="s">
        <v>458</v>
      </c>
    </row>
    <row r="162" spans="1:5" ht="12">
      <c r="A162" s="92">
        <v>37994</v>
      </c>
      <c r="B162">
        <v>1</v>
      </c>
      <c r="C162" t="s">
        <v>415</v>
      </c>
      <c r="D162" s="3" t="s">
        <v>506</v>
      </c>
      <c r="E162" t="s">
        <v>507</v>
      </c>
    </row>
    <row r="163" spans="1:5" ht="12">
      <c r="A163" s="92">
        <v>38000</v>
      </c>
      <c r="B163">
        <v>0.5</v>
      </c>
      <c r="C163" t="s">
        <v>415</v>
      </c>
      <c r="D163" s="3" t="s">
        <v>506</v>
      </c>
      <c r="E163" t="s">
        <v>492</v>
      </c>
    </row>
    <row r="164" spans="1:5" ht="12">
      <c r="A164" s="92">
        <v>38001</v>
      </c>
      <c r="B164">
        <v>0.5</v>
      </c>
      <c r="C164" t="s">
        <v>415</v>
      </c>
      <c r="D164" s="3" t="s">
        <v>506</v>
      </c>
      <c r="E164" t="s">
        <v>480</v>
      </c>
    </row>
    <row r="165" spans="1:5" ht="12">
      <c r="A165" s="92">
        <v>38002</v>
      </c>
      <c r="B165">
        <v>0.5</v>
      </c>
      <c r="C165" t="s">
        <v>415</v>
      </c>
      <c r="D165" s="3" t="s">
        <v>506</v>
      </c>
      <c r="E165" t="s">
        <v>508</v>
      </c>
    </row>
    <row r="166" spans="1:5" ht="12">
      <c r="A166" s="92">
        <v>38007</v>
      </c>
      <c r="B166">
        <v>1</v>
      </c>
      <c r="C166" t="s">
        <v>415</v>
      </c>
      <c r="D166" s="3" t="s">
        <v>506</v>
      </c>
      <c r="E166" t="s">
        <v>482</v>
      </c>
    </row>
    <row r="167" spans="1:5" ht="12">
      <c r="A167" s="92">
        <v>38013</v>
      </c>
      <c r="B167">
        <v>3</v>
      </c>
      <c r="C167" t="s">
        <v>415</v>
      </c>
      <c r="D167" s="3" t="s">
        <v>506</v>
      </c>
      <c r="E167" t="s">
        <v>509</v>
      </c>
    </row>
    <row r="168" spans="1:5" ht="12">
      <c r="A168" s="92">
        <v>38014</v>
      </c>
      <c r="B168">
        <v>1</v>
      </c>
      <c r="C168" t="s">
        <v>415</v>
      </c>
      <c r="D168" s="3" t="s">
        <v>506</v>
      </c>
      <c r="E168" t="s">
        <v>510</v>
      </c>
    </row>
    <row r="169" spans="1:5" ht="12">
      <c r="A169" s="92">
        <v>38015</v>
      </c>
      <c r="B169">
        <v>5</v>
      </c>
      <c r="C169" t="s">
        <v>415</v>
      </c>
      <c r="D169" s="3" t="s">
        <v>506</v>
      </c>
      <c r="E169" t="s">
        <v>511</v>
      </c>
    </row>
    <row r="170" spans="1:5" ht="12">
      <c r="A170" s="92">
        <v>38016</v>
      </c>
      <c r="B170">
        <v>1</v>
      </c>
      <c r="C170" t="s">
        <v>415</v>
      </c>
      <c r="D170" s="3" t="s">
        <v>506</v>
      </c>
      <c r="E170" t="s">
        <v>512</v>
      </c>
    </row>
    <row r="171" spans="1:5" ht="12">
      <c r="A171" s="92">
        <v>38019</v>
      </c>
      <c r="B171">
        <v>1.5</v>
      </c>
      <c r="C171" t="s">
        <v>388</v>
      </c>
      <c r="D171" s="3" t="s">
        <v>506</v>
      </c>
      <c r="E171" t="s">
        <v>513</v>
      </c>
    </row>
    <row r="172" spans="1:5" ht="12">
      <c r="A172" s="92">
        <v>38020</v>
      </c>
      <c r="B172">
        <v>0.5</v>
      </c>
      <c r="C172" t="s">
        <v>388</v>
      </c>
      <c r="D172" s="3" t="s">
        <v>506</v>
      </c>
      <c r="E172" t="s">
        <v>514</v>
      </c>
    </row>
    <row r="173" spans="1:5" ht="12">
      <c r="A173" s="92">
        <v>38021</v>
      </c>
      <c r="B173">
        <v>2.5</v>
      </c>
      <c r="C173" t="s">
        <v>388</v>
      </c>
      <c r="D173" s="3" t="s">
        <v>506</v>
      </c>
      <c r="E173" t="s">
        <v>515</v>
      </c>
    </row>
    <row r="174" spans="1:5" ht="12">
      <c r="A174" s="92">
        <v>38027</v>
      </c>
      <c r="B174">
        <v>1</v>
      </c>
      <c r="C174" t="s">
        <v>388</v>
      </c>
      <c r="D174" s="3" t="s">
        <v>506</v>
      </c>
      <c r="E174" t="s">
        <v>516</v>
      </c>
    </row>
    <row r="175" spans="1:5" ht="12">
      <c r="A175" s="92">
        <v>38030</v>
      </c>
      <c r="B175">
        <v>1</v>
      </c>
      <c r="C175" t="s">
        <v>388</v>
      </c>
      <c r="D175" s="3" t="s">
        <v>506</v>
      </c>
      <c r="E175" t="s">
        <v>517</v>
      </c>
    </row>
    <row r="176" spans="1:5" ht="12">
      <c r="A176" s="92">
        <v>38035</v>
      </c>
      <c r="B176">
        <v>0.5</v>
      </c>
      <c r="C176" t="s">
        <v>388</v>
      </c>
      <c r="D176" s="3" t="s">
        <v>506</v>
      </c>
      <c r="E176" t="s">
        <v>518</v>
      </c>
    </row>
    <row r="177" spans="1:5" ht="12">
      <c r="A177" s="92">
        <v>38049</v>
      </c>
      <c r="B177">
        <v>0.5</v>
      </c>
      <c r="C177" t="s">
        <v>388</v>
      </c>
      <c r="D177" s="3" t="s">
        <v>506</v>
      </c>
      <c r="E177" t="s">
        <v>519</v>
      </c>
    </row>
    <row r="178" spans="1:5" ht="12">
      <c r="A178" s="92">
        <v>38061</v>
      </c>
      <c r="B178">
        <v>0.5</v>
      </c>
      <c r="C178" t="s">
        <v>393</v>
      </c>
      <c r="D178" s="3" t="s">
        <v>520</v>
      </c>
      <c r="E178" t="s">
        <v>17</v>
      </c>
    </row>
    <row r="179" spans="1:5" ht="12">
      <c r="A179" s="92">
        <v>38040</v>
      </c>
      <c r="B179">
        <v>0.5</v>
      </c>
      <c r="C179" t="s">
        <v>415</v>
      </c>
      <c r="D179" s="3" t="s">
        <v>521</v>
      </c>
      <c r="E179" t="s">
        <v>522</v>
      </c>
    </row>
    <row r="180" spans="1:5" ht="12">
      <c r="A180" s="92">
        <v>38042</v>
      </c>
      <c r="B180">
        <v>1</v>
      </c>
      <c r="C180" t="s">
        <v>415</v>
      </c>
      <c r="D180" s="3" t="s">
        <v>521</v>
      </c>
      <c r="E180" t="s">
        <v>523</v>
      </c>
    </row>
    <row r="181" spans="1:5" ht="12">
      <c r="A181" s="92">
        <v>38043</v>
      </c>
      <c r="B181">
        <v>0.5</v>
      </c>
      <c r="C181" t="s">
        <v>415</v>
      </c>
      <c r="D181" s="3" t="s">
        <v>521</v>
      </c>
      <c r="E181" t="s">
        <v>524</v>
      </c>
    </row>
    <row r="182" spans="1:5" ht="12">
      <c r="A182" s="92">
        <v>38019</v>
      </c>
      <c r="B182">
        <v>0.5</v>
      </c>
      <c r="C182" t="s">
        <v>388</v>
      </c>
      <c r="D182" s="3" t="s">
        <v>521</v>
      </c>
      <c r="E182" t="s">
        <v>525</v>
      </c>
    </row>
    <row r="183" spans="1:5" ht="12">
      <c r="A183" s="92">
        <v>38057</v>
      </c>
      <c r="B183">
        <v>0.5</v>
      </c>
      <c r="C183" t="s">
        <v>388</v>
      </c>
      <c r="D183" s="3" t="s">
        <v>521</v>
      </c>
      <c r="E183" t="s">
        <v>409</v>
      </c>
    </row>
    <row r="184" spans="1:5" ht="12">
      <c r="A184" s="92">
        <v>38047</v>
      </c>
      <c r="B184">
        <v>4</v>
      </c>
      <c r="C184" t="s">
        <v>393</v>
      </c>
      <c r="D184" s="3" t="s">
        <v>526</v>
      </c>
      <c r="E184" t="s">
        <v>17</v>
      </c>
    </row>
    <row r="185" spans="1:5" ht="12">
      <c r="A185" s="92">
        <v>38048</v>
      </c>
      <c r="B185">
        <v>4</v>
      </c>
      <c r="C185" t="s">
        <v>393</v>
      </c>
      <c r="D185" s="3" t="s">
        <v>526</v>
      </c>
      <c r="E185" t="s">
        <v>17</v>
      </c>
    </row>
    <row r="186" spans="1:5" ht="12">
      <c r="A186" s="92">
        <v>38049</v>
      </c>
      <c r="B186">
        <v>2.5</v>
      </c>
      <c r="C186" t="s">
        <v>393</v>
      </c>
      <c r="D186" s="3" t="s">
        <v>526</v>
      </c>
      <c r="E186" t="s">
        <v>17</v>
      </c>
    </row>
    <row r="187" spans="1:5" ht="12">
      <c r="A187" s="92">
        <v>38050</v>
      </c>
      <c r="B187">
        <v>1</v>
      </c>
      <c r="C187" t="s">
        <v>393</v>
      </c>
      <c r="D187" s="3" t="s">
        <v>526</v>
      </c>
      <c r="E187" t="s">
        <v>17</v>
      </c>
    </row>
    <row r="188" spans="1:5" ht="12">
      <c r="A188" s="92">
        <v>38050</v>
      </c>
      <c r="B188">
        <v>1</v>
      </c>
      <c r="C188" t="s">
        <v>388</v>
      </c>
      <c r="D188" s="3" t="s">
        <v>526</v>
      </c>
      <c r="E188" t="s">
        <v>527</v>
      </c>
    </row>
    <row r="189" spans="1:5" ht="12">
      <c r="A189" s="92">
        <v>38049</v>
      </c>
      <c r="B189">
        <v>0.5</v>
      </c>
      <c r="C189" t="s">
        <v>427</v>
      </c>
      <c r="D189" s="3" t="s">
        <v>526</v>
      </c>
      <c r="E189" t="s">
        <v>528</v>
      </c>
    </row>
    <row r="190" spans="1:5" ht="12">
      <c r="A190" s="92">
        <v>38072</v>
      </c>
      <c r="B190">
        <v>0.5</v>
      </c>
      <c r="C190" t="s">
        <v>427</v>
      </c>
      <c r="D190" s="3" t="s">
        <v>529</v>
      </c>
      <c r="E190" t="s">
        <v>428</v>
      </c>
    </row>
    <row r="191" spans="1:5" ht="12">
      <c r="A191" s="92">
        <v>38062</v>
      </c>
      <c r="B191">
        <v>2</v>
      </c>
      <c r="C191" t="s">
        <v>427</v>
      </c>
      <c r="D191" s="3" t="s">
        <v>530</v>
      </c>
      <c r="E191" t="s">
        <v>17</v>
      </c>
    </row>
    <row r="192" spans="1:5" ht="12">
      <c r="A192" s="92">
        <v>38063</v>
      </c>
      <c r="B192">
        <v>0.5</v>
      </c>
      <c r="C192" t="s">
        <v>427</v>
      </c>
      <c r="D192" s="3" t="s">
        <v>530</v>
      </c>
      <c r="E192" t="s">
        <v>406</v>
      </c>
    </row>
    <row r="193" spans="1:5" ht="12">
      <c r="A193" s="92">
        <v>38063</v>
      </c>
      <c r="B193">
        <v>1.5</v>
      </c>
      <c r="C193" t="s">
        <v>388</v>
      </c>
      <c r="D193" s="3" t="s">
        <v>531</v>
      </c>
      <c r="E193" t="s">
        <v>532</v>
      </c>
    </row>
    <row r="194" spans="1:5" ht="12">
      <c r="A194" s="92">
        <v>38068</v>
      </c>
      <c r="B194">
        <v>1</v>
      </c>
      <c r="C194" t="s">
        <v>388</v>
      </c>
      <c r="D194" s="3" t="s">
        <v>533</v>
      </c>
      <c r="E194" t="s">
        <v>534</v>
      </c>
    </row>
    <row r="195" spans="1:5" ht="12">
      <c r="A195" s="92">
        <v>38002</v>
      </c>
      <c r="B195">
        <v>2</v>
      </c>
      <c r="C195" t="s">
        <v>393</v>
      </c>
      <c r="D195" s="3" t="s">
        <v>535</v>
      </c>
      <c r="E195" t="s">
        <v>17</v>
      </c>
    </row>
    <row r="196" spans="1:5" ht="12">
      <c r="A196" s="92">
        <v>38005</v>
      </c>
      <c r="B196">
        <v>5.5</v>
      </c>
      <c r="C196" t="s">
        <v>393</v>
      </c>
      <c r="D196" s="3" t="s">
        <v>535</v>
      </c>
      <c r="E196" t="s">
        <v>17</v>
      </c>
    </row>
    <row r="197" spans="1:5" ht="12">
      <c r="A197" s="92">
        <v>38006</v>
      </c>
      <c r="B197">
        <v>1.5</v>
      </c>
      <c r="C197" t="s">
        <v>393</v>
      </c>
      <c r="D197" s="3" t="s">
        <v>535</v>
      </c>
      <c r="E197" t="s">
        <v>17</v>
      </c>
    </row>
    <row r="198" spans="1:5" ht="12">
      <c r="A198" s="92">
        <v>38005</v>
      </c>
      <c r="B198">
        <v>5</v>
      </c>
      <c r="C198" t="s">
        <v>415</v>
      </c>
      <c r="D198" s="3" t="s">
        <v>535</v>
      </c>
      <c r="E198" t="s">
        <v>536</v>
      </c>
    </row>
    <row r="199" spans="1:5" ht="12">
      <c r="A199" s="92">
        <v>38006</v>
      </c>
      <c r="B199">
        <v>0.5</v>
      </c>
      <c r="C199" t="s">
        <v>415</v>
      </c>
      <c r="D199" s="3" t="s">
        <v>535</v>
      </c>
      <c r="E199" t="s">
        <v>20</v>
      </c>
    </row>
    <row r="200" spans="1:5" ht="12">
      <c r="A200" s="92">
        <v>38006</v>
      </c>
      <c r="B200">
        <v>2</v>
      </c>
      <c r="C200" t="s">
        <v>404</v>
      </c>
      <c r="D200" s="3" t="s">
        <v>535</v>
      </c>
      <c r="E200" t="s">
        <v>405</v>
      </c>
    </row>
    <row r="201" spans="1:5" ht="12">
      <c r="A201" s="92">
        <v>38051</v>
      </c>
      <c r="B201">
        <v>1.5</v>
      </c>
      <c r="C201" t="s">
        <v>388</v>
      </c>
      <c r="D201" s="3" t="s">
        <v>537</v>
      </c>
      <c r="E201" t="s">
        <v>17</v>
      </c>
    </row>
    <row r="202" spans="1:5" ht="12">
      <c r="A202" s="92">
        <v>38054</v>
      </c>
      <c r="B202">
        <v>1.5</v>
      </c>
      <c r="C202" t="s">
        <v>388</v>
      </c>
      <c r="D202" s="3" t="s">
        <v>537</v>
      </c>
      <c r="E202" t="s">
        <v>538</v>
      </c>
    </row>
    <row r="203" spans="1:4" ht="12">
      <c r="A203" s="92">
        <v>38044</v>
      </c>
      <c r="B203">
        <v>0.5</v>
      </c>
      <c r="C203" t="s">
        <v>415</v>
      </c>
      <c r="D203" s="3" t="s">
        <v>539</v>
      </c>
    </row>
    <row r="204" spans="1:5" ht="12">
      <c r="A204" s="92">
        <v>38028</v>
      </c>
      <c r="B204">
        <v>4</v>
      </c>
      <c r="C204" t="s">
        <v>404</v>
      </c>
      <c r="D204" s="3" t="s">
        <v>540</v>
      </c>
      <c r="E204" t="s">
        <v>414</v>
      </c>
    </row>
    <row r="205" spans="1:5" ht="12">
      <c r="A205" s="92">
        <v>38029</v>
      </c>
      <c r="B205">
        <v>1</v>
      </c>
      <c r="C205" t="s">
        <v>404</v>
      </c>
      <c r="D205" s="3" t="s">
        <v>540</v>
      </c>
      <c r="E205" t="s">
        <v>414</v>
      </c>
    </row>
    <row r="206" spans="1:5" ht="12">
      <c r="A206" s="92">
        <v>38033</v>
      </c>
      <c r="B206">
        <v>2</v>
      </c>
      <c r="C206" t="s">
        <v>404</v>
      </c>
      <c r="D206" s="3" t="s">
        <v>540</v>
      </c>
      <c r="E206" t="s">
        <v>405</v>
      </c>
    </row>
    <row r="207" spans="1:5" ht="12">
      <c r="A207" s="92">
        <v>38061</v>
      </c>
      <c r="B207">
        <v>8.5</v>
      </c>
      <c r="C207" t="s">
        <v>427</v>
      </c>
      <c r="D207" s="3" t="s">
        <v>541</v>
      </c>
      <c r="E207" t="s">
        <v>17</v>
      </c>
    </row>
    <row r="208" spans="1:5" ht="12">
      <c r="A208" s="92">
        <v>38062</v>
      </c>
      <c r="B208">
        <v>1</v>
      </c>
      <c r="C208" t="s">
        <v>427</v>
      </c>
      <c r="D208" s="3" t="s">
        <v>541</v>
      </c>
      <c r="E208" t="s">
        <v>17</v>
      </c>
    </row>
    <row r="209" spans="1:5" ht="12">
      <c r="A209" s="92">
        <v>38062</v>
      </c>
      <c r="B209">
        <v>3</v>
      </c>
      <c r="C209" t="s">
        <v>427</v>
      </c>
      <c r="D209" s="3" t="s">
        <v>541</v>
      </c>
      <c r="E209" t="s">
        <v>406</v>
      </c>
    </row>
    <row r="210" spans="1:5" ht="12">
      <c r="A210" s="92">
        <v>38007</v>
      </c>
      <c r="B210">
        <v>0.5</v>
      </c>
      <c r="C210" t="s">
        <v>415</v>
      </c>
      <c r="D210" s="3" t="s">
        <v>542</v>
      </c>
      <c r="E210" t="s">
        <v>543</v>
      </c>
    </row>
    <row r="211" spans="1:5" ht="12">
      <c r="A211" s="92">
        <v>38007</v>
      </c>
      <c r="B211">
        <v>2.5</v>
      </c>
      <c r="C211" t="s">
        <v>404</v>
      </c>
      <c r="D211" s="3" t="s">
        <v>542</v>
      </c>
      <c r="E211" t="s">
        <v>414</v>
      </c>
    </row>
    <row r="212" spans="1:5" ht="12">
      <c r="A212" s="92">
        <v>38071</v>
      </c>
      <c r="B212">
        <v>3</v>
      </c>
      <c r="C212" t="s">
        <v>388</v>
      </c>
      <c r="D212" s="3" t="s">
        <v>544</v>
      </c>
      <c r="E212" t="s">
        <v>545</v>
      </c>
    </row>
    <row r="213" spans="1:5" ht="12">
      <c r="A213" s="92">
        <v>38049</v>
      </c>
      <c r="B213">
        <v>4.5</v>
      </c>
      <c r="C213" t="s">
        <v>393</v>
      </c>
      <c r="D213" s="3" t="s">
        <v>546</v>
      </c>
      <c r="E213" t="s">
        <v>17</v>
      </c>
    </row>
    <row r="214" spans="1:5" ht="12">
      <c r="A214" s="92">
        <v>38050</v>
      </c>
      <c r="B214">
        <v>1</v>
      </c>
      <c r="C214" t="s">
        <v>404</v>
      </c>
      <c r="D214" s="3" t="s">
        <v>546</v>
      </c>
      <c r="E214" t="s">
        <v>406</v>
      </c>
    </row>
    <row r="215" spans="1:5" ht="12">
      <c r="A215" s="92">
        <v>37999</v>
      </c>
      <c r="B215">
        <v>2</v>
      </c>
      <c r="C215" t="s">
        <v>388</v>
      </c>
      <c r="D215" s="3" t="s">
        <v>547</v>
      </c>
      <c r="E215" t="s">
        <v>17</v>
      </c>
    </row>
    <row r="216" spans="1:5" ht="12">
      <c r="A216" s="92">
        <v>38000</v>
      </c>
      <c r="B216">
        <v>2.5</v>
      </c>
      <c r="C216" t="s">
        <v>388</v>
      </c>
      <c r="D216" s="3" t="s">
        <v>547</v>
      </c>
      <c r="E216" t="s">
        <v>17</v>
      </c>
    </row>
    <row r="217" spans="1:5" ht="12">
      <c r="A217" s="92">
        <v>38058</v>
      </c>
      <c r="B217">
        <v>0.5</v>
      </c>
      <c r="C217" t="s">
        <v>388</v>
      </c>
      <c r="D217" s="3" t="s">
        <v>548</v>
      </c>
      <c r="E217" t="s">
        <v>421</v>
      </c>
    </row>
    <row r="218" spans="1:5" ht="12">
      <c r="A218" s="92">
        <v>38048</v>
      </c>
      <c r="B218">
        <v>3</v>
      </c>
      <c r="C218" t="s">
        <v>391</v>
      </c>
      <c r="D218" s="3" t="s">
        <v>549</v>
      </c>
      <c r="E218" t="s">
        <v>17</v>
      </c>
    </row>
    <row r="219" spans="1:5" ht="12">
      <c r="A219" s="92">
        <v>38048</v>
      </c>
      <c r="B219">
        <v>1</v>
      </c>
      <c r="C219" t="s">
        <v>388</v>
      </c>
      <c r="D219" s="3" t="s">
        <v>549</v>
      </c>
      <c r="E219" t="s">
        <v>421</v>
      </c>
    </row>
    <row r="220" spans="1:5" ht="12">
      <c r="A220" s="92">
        <v>38034</v>
      </c>
      <c r="B220">
        <v>1</v>
      </c>
      <c r="C220" t="s">
        <v>404</v>
      </c>
      <c r="D220" s="3" t="s">
        <v>550</v>
      </c>
      <c r="E220" t="s">
        <v>414</v>
      </c>
    </row>
    <row r="221" spans="1:5" ht="12">
      <c r="A221" s="92">
        <v>38022</v>
      </c>
      <c r="B221">
        <v>0.5</v>
      </c>
      <c r="C221" t="s">
        <v>388</v>
      </c>
      <c r="D221" s="3" t="s">
        <v>551</v>
      </c>
      <c r="E221" t="s">
        <v>421</v>
      </c>
    </row>
    <row r="222" spans="1:5" ht="12">
      <c r="A222" s="92">
        <v>38021</v>
      </c>
      <c r="B222">
        <v>2.5</v>
      </c>
      <c r="C222" t="s">
        <v>404</v>
      </c>
      <c r="D222" s="3" t="s">
        <v>551</v>
      </c>
      <c r="E222" t="s">
        <v>414</v>
      </c>
    </row>
    <row r="223" spans="1:5" ht="12">
      <c r="A223" s="92">
        <v>38065</v>
      </c>
      <c r="B223">
        <v>1</v>
      </c>
      <c r="C223" t="s">
        <v>427</v>
      </c>
      <c r="D223" s="3" t="s">
        <v>552</v>
      </c>
      <c r="E223" t="s">
        <v>414</v>
      </c>
    </row>
    <row r="224" spans="1:5" ht="12">
      <c r="A224" s="92">
        <v>38076</v>
      </c>
      <c r="B224">
        <v>0.5</v>
      </c>
      <c r="C224" t="s">
        <v>415</v>
      </c>
      <c r="D224" s="3" t="s">
        <v>553</v>
      </c>
      <c r="E224" t="s">
        <v>554</v>
      </c>
    </row>
    <row r="225" spans="1:5" ht="12">
      <c r="A225" s="92">
        <v>38075</v>
      </c>
      <c r="B225">
        <v>3.5</v>
      </c>
      <c r="C225" t="s">
        <v>427</v>
      </c>
      <c r="D225" s="3" t="s">
        <v>553</v>
      </c>
      <c r="E225" t="s">
        <v>414</v>
      </c>
    </row>
    <row r="226" spans="1:5" ht="12">
      <c r="A226" s="92">
        <v>38062</v>
      </c>
      <c r="B226">
        <v>5</v>
      </c>
      <c r="C226" t="s">
        <v>393</v>
      </c>
      <c r="D226" s="3" t="s">
        <v>555</v>
      </c>
      <c r="E226" t="s">
        <v>17</v>
      </c>
    </row>
    <row r="227" spans="1:5" ht="12">
      <c r="A227" s="92">
        <v>38063</v>
      </c>
      <c r="B227">
        <v>3.5</v>
      </c>
      <c r="C227" t="s">
        <v>393</v>
      </c>
      <c r="D227" s="3" t="s">
        <v>555</v>
      </c>
      <c r="E227" t="s">
        <v>17</v>
      </c>
    </row>
    <row r="228" spans="1:5" ht="12">
      <c r="A228" s="92">
        <v>38063</v>
      </c>
      <c r="B228">
        <v>1.5</v>
      </c>
      <c r="C228" t="s">
        <v>388</v>
      </c>
      <c r="D228" s="3" t="s">
        <v>555</v>
      </c>
      <c r="E228" t="s">
        <v>556</v>
      </c>
    </row>
    <row r="229" spans="1:5" ht="12">
      <c r="A229" s="92">
        <v>38054</v>
      </c>
      <c r="B229">
        <v>2</v>
      </c>
      <c r="C229" t="s">
        <v>391</v>
      </c>
      <c r="D229" s="3" t="s">
        <v>557</v>
      </c>
      <c r="E229" t="s">
        <v>17</v>
      </c>
    </row>
    <row r="230" spans="1:5" ht="12">
      <c r="A230" s="92">
        <v>37988</v>
      </c>
      <c r="B230">
        <v>0.5</v>
      </c>
      <c r="C230" t="s">
        <v>388</v>
      </c>
      <c r="D230" s="3" t="s">
        <v>558</v>
      </c>
      <c r="E230" t="s">
        <v>559</v>
      </c>
    </row>
    <row r="231" spans="1:5" ht="12">
      <c r="A231" s="92">
        <v>37991</v>
      </c>
      <c r="B231">
        <v>4</v>
      </c>
      <c r="C231" t="s">
        <v>388</v>
      </c>
      <c r="D231" s="3" t="s">
        <v>558</v>
      </c>
      <c r="E231" t="s">
        <v>560</v>
      </c>
    </row>
    <row r="232" spans="1:5" ht="12">
      <c r="A232" s="92">
        <v>37993</v>
      </c>
      <c r="B232">
        <v>3</v>
      </c>
      <c r="C232" t="s">
        <v>415</v>
      </c>
      <c r="D232" s="3" t="s">
        <v>558</v>
      </c>
      <c r="E232" t="s">
        <v>561</v>
      </c>
    </row>
    <row r="233" spans="1:5" ht="12">
      <c r="A233" s="92">
        <v>38023</v>
      </c>
      <c r="B233">
        <v>4</v>
      </c>
      <c r="C233" t="s">
        <v>388</v>
      </c>
      <c r="D233" s="3" t="s">
        <v>562</v>
      </c>
      <c r="E233" t="s">
        <v>563</v>
      </c>
    </row>
    <row r="234" spans="1:5" ht="12">
      <c r="A234" s="92">
        <v>38068</v>
      </c>
      <c r="B234">
        <v>1.5</v>
      </c>
      <c r="C234" t="s">
        <v>388</v>
      </c>
      <c r="D234" s="3" t="s">
        <v>98</v>
      </c>
      <c r="E234" t="s">
        <v>17</v>
      </c>
    </row>
    <row r="235" spans="1:5" ht="12">
      <c r="A235" s="92">
        <v>38070</v>
      </c>
      <c r="B235">
        <v>2</v>
      </c>
      <c r="C235" t="s">
        <v>388</v>
      </c>
      <c r="D235" s="3" t="s">
        <v>98</v>
      </c>
      <c r="E235" t="s">
        <v>408</v>
      </c>
    </row>
    <row r="236" spans="1:5" ht="12">
      <c r="A236" s="92">
        <v>38000</v>
      </c>
      <c r="B236">
        <v>8</v>
      </c>
      <c r="C236" t="s">
        <v>393</v>
      </c>
      <c r="D236" s="3" t="s">
        <v>564</v>
      </c>
      <c r="E236" t="s">
        <v>17</v>
      </c>
    </row>
    <row r="237" spans="1:5" ht="12">
      <c r="A237" s="92">
        <v>38049</v>
      </c>
      <c r="B237">
        <v>3</v>
      </c>
      <c r="C237" t="s">
        <v>391</v>
      </c>
      <c r="D237" s="3" t="s">
        <v>565</v>
      </c>
      <c r="E237" t="s">
        <v>17</v>
      </c>
    </row>
    <row r="238" spans="1:5" ht="12">
      <c r="A238" s="92">
        <v>38048</v>
      </c>
      <c r="B238">
        <v>0.5</v>
      </c>
      <c r="C238" t="s">
        <v>393</v>
      </c>
      <c r="D238" s="3" t="s">
        <v>565</v>
      </c>
      <c r="E238" t="s">
        <v>17</v>
      </c>
    </row>
    <row r="239" spans="1:5" ht="12">
      <c r="A239" s="92">
        <v>38049</v>
      </c>
      <c r="B239">
        <v>2</v>
      </c>
      <c r="C239" t="s">
        <v>388</v>
      </c>
      <c r="D239" s="3" t="s">
        <v>565</v>
      </c>
      <c r="E239" t="s">
        <v>17</v>
      </c>
    </row>
    <row r="240" spans="1:5" ht="12">
      <c r="A240" s="92">
        <v>38050</v>
      </c>
      <c r="B240">
        <v>1.5</v>
      </c>
      <c r="C240" t="s">
        <v>388</v>
      </c>
      <c r="D240" s="3" t="s">
        <v>565</v>
      </c>
      <c r="E240" t="s">
        <v>20</v>
      </c>
    </row>
    <row r="241" spans="1:5" ht="12">
      <c r="A241" s="92">
        <v>38050</v>
      </c>
      <c r="B241">
        <v>1</v>
      </c>
      <c r="C241" t="s">
        <v>404</v>
      </c>
      <c r="D241" s="3" t="s">
        <v>565</v>
      </c>
      <c r="E241" t="s">
        <v>405</v>
      </c>
    </row>
    <row r="242" spans="1:5" ht="12">
      <c r="A242" s="92">
        <v>38014</v>
      </c>
      <c r="B242">
        <v>2.5</v>
      </c>
      <c r="C242" t="s">
        <v>415</v>
      </c>
      <c r="D242" s="3" t="s">
        <v>566</v>
      </c>
      <c r="E242" t="s">
        <v>17</v>
      </c>
    </row>
    <row r="243" spans="1:5" ht="12">
      <c r="A243" s="92">
        <v>38014</v>
      </c>
      <c r="B243">
        <v>0.5</v>
      </c>
      <c r="C243" t="s">
        <v>404</v>
      </c>
      <c r="D243" s="3" t="s">
        <v>566</v>
      </c>
      <c r="E243" t="s">
        <v>414</v>
      </c>
    </row>
    <row r="244" spans="1:5" ht="12">
      <c r="A244" s="92">
        <v>38062</v>
      </c>
      <c r="B244">
        <v>3</v>
      </c>
      <c r="C244" t="s">
        <v>427</v>
      </c>
      <c r="D244" s="3" t="s">
        <v>567</v>
      </c>
      <c r="E244" t="s">
        <v>17</v>
      </c>
    </row>
    <row r="245" spans="1:5" ht="12">
      <c r="A245" s="92">
        <v>38063</v>
      </c>
      <c r="B245">
        <v>0.5</v>
      </c>
      <c r="C245" t="s">
        <v>427</v>
      </c>
      <c r="D245" s="3" t="s">
        <v>567</v>
      </c>
      <c r="E245" t="s">
        <v>428</v>
      </c>
    </row>
    <row r="246" spans="1:5" ht="12">
      <c r="A246" s="92">
        <v>38049</v>
      </c>
      <c r="B246">
        <v>4</v>
      </c>
      <c r="C246" t="s">
        <v>391</v>
      </c>
      <c r="D246" s="3" t="s">
        <v>568</v>
      </c>
      <c r="E246" t="s">
        <v>17</v>
      </c>
    </row>
    <row r="247" spans="1:5" ht="12">
      <c r="A247" s="92">
        <v>38050</v>
      </c>
      <c r="B247">
        <v>1</v>
      </c>
      <c r="C247" t="s">
        <v>391</v>
      </c>
      <c r="D247" s="3" t="s">
        <v>568</v>
      </c>
      <c r="E247" t="s">
        <v>17</v>
      </c>
    </row>
    <row r="248" spans="1:5" ht="12">
      <c r="A248" s="92">
        <v>38050</v>
      </c>
      <c r="B248">
        <v>2</v>
      </c>
      <c r="C248" t="s">
        <v>404</v>
      </c>
      <c r="D248" s="3" t="s">
        <v>568</v>
      </c>
      <c r="E248" t="s">
        <v>405</v>
      </c>
    </row>
    <row r="249" spans="1:5" ht="12">
      <c r="A249" s="92">
        <v>38021</v>
      </c>
      <c r="B249">
        <v>1</v>
      </c>
      <c r="C249" t="s">
        <v>391</v>
      </c>
      <c r="D249" s="3" t="s">
        <v>569</v>
      </c>
      <c r="E249" t="s">
        <v>17</v>
      </c>
    </row>
    <row r="250" spans="1:5" ht="12">
      <c r="A250" s="92">
        <v>38022</v>
      </c>
      <c r="B250">
        <v>1</v>
      </c>
      <c r="C250" t="s">
        <v>391</v>
      </c>
      <c r="D250" s="3" t="s">
        <v>569</v>
      </c>
      <c r="E250" t="s">
        <v>17</v>
      </c>
    </row>
    <row r="251" spans="1:5" ht="12">
      <c r="A251" s="92">
        <v>38022</v>
      </c>
      <c r="B251">
        <v>1.5</v>
      </c>
      <c r="C251" t="s">
        <v>393</v>
      </c>
      <c r="D251" s="3" t="s">
        <v>569</v>
      </c>
      <c r="E251" t="s">
        <v>20</v>
      </c>
    </row>
    <row r="252" spans="1:5" ht="12">
      <c r="A252" s="92">
        <v>38021</v>
      </c>
      <c r="B252">
        <v>3</v>
      </c>
      <c r="C252" t="s">
        <v>404</v>
      </c>
      <c r="D252" s="3" t="s">
        <v>569</v>
      </c>
      <c r="E252" t="s">
        <v>414</v>
      </c>
    </row>
    <row r="253" spans="1:5" ht="12">
      <c r="A253" s="92">
        <v>37993</v>
      </c>
      <c r="B253">
        <v>1</v>
      </c>
      <c r="C253" t="s">
        <v>415</v>
      </c>
      <c r="D253" s="3" t="s">
        <v>570</v>
      </c>
      <c r="E253" t="s">
        <v>17</v>
      </c>
    </row>
    <row r="254" spans="1:5" ht="12">
      <c r="A254" s="92">
        <v>37994</v>
      </c>
      <c r="B254">
        <v>0.5</v>
      </c>
      <c r="C254" t="s">
        <v>415</v>
      </c>
      <c r="D254" s="3" t="s">
        <v>570</v>
      </c>
      <c r="E254" t="s">
        <v>437</v>
      </c>
    </row>
    <row r="255" spans="1:5" ht="12">
      <c r="A255" s="92">
        <v>37993</v>
      </c>
      <c r="B255">
        <v>1.5</v>
      </c>
      <c r="C255" t="s">
        <v>415</v>
      </c>
      <c r="D255" s="3" t="s">
        <v>570</v>
      </c>
      <c r="E255" t="s">
        <v>571</v>
      </c>
    </row>
    <row r="256" spans="1:5" ht="12">
      <c r="A256" s="92">
        <v>37994</v>
      </c>
      <c r="B256">
        <v>1.5</v>
      </c>
      <c r="C256" t="s">
        <v>404</v>
      </c>
      <c r="D256" s="3" t="s">
        <v>570</v>
      </c>
      <c r="E256" t="s">
        <v>572</v>
      </c>
    </row>
    <row r="257" spans="1:5" ht="12">
      <c r="A257" s="92">
        <v>37998</v>
      </c>
      <c r="B257">
        <v>0.5</v>
      </c>
      <c r="C257" t="s">
        <v>404</v>
      </c>
      <c r="D257" s="3" t="s">
        <v>573</v>
      </c>
      <c r="E257" t="s">
        <v>414</v>
      </c>
    </row>
    <row r="258" spans="1:5" ht="12">
      <c r="A258" s="92">
        <v>38035</v>
      </c>
      <c r="B258">
        <v>0.5</v>
      </c>
      <c r="C258" t="s">
        <v>391</v>
      </c>
      <c r="D258" s="3" t="s">
        <v>574</v>
      </c>
      <c r="E258" t="s">
        <v>17</v>
      </c>
    </row>
    <row r="259" spans="1:5" ht="12">
      <c r="A259" s="92">
        <v>38076</v>
      </c>
      <c r="B259">
        <v>1</v>
      </c>
      <c r="C259" t="s">
        <v>427</v>
      </c>
      <c r="D259" s="3" t="s">
        <v>120</v>
      </c>
      <c r="E259" t="s">
        <v>414</v>
      </c>
    </row>
    <row r="260" spans="1:5" ht="12">
      <c r="A260" s="92">
        <v>38071</v>
      </c>
      <c r="B260">
        <v>0.5</v>
      </c>
      <c r="C260" t="s">
        <v>415</v>
      </c>
      <c r="D260" s="3" t="s">
        <v>575</v>
      </c>
      <c r="E260" t="s">
        <v>576</v>
      </c>
    </row>
    <row r="261" spans="1:5" ht="12">
      <c r="A261" s="92">
        <v>38075</v>
      </c>
      <c r="B261">
        <v>1.5</v>
      </c>
      <c r="C261" t="s">
        <v>415</v>
      </c>
      <c r="D261" s="3" t="s">
        <v>575</v>
      </c>
      <c r="E261" t="s">
        <v>17</v>
      </c>
    </row>
    <row r="262" spans="1:5" ht="12">
      <c r="A262" s="92">
        <v>38077</v>
      </c>
      <c r="B262">
        <v>4.5</v>
      </c>
      <c r="C262" t="s">
        <v>415</v>
      </c>
      <c r="D262" s="3" t="s">
        <v>575</v>
      </c>
      <c r="E262" t="s">
        <v>577</v>
      </c>
    </row>
    <row r="263" spans="1:5" ht="12">
      <c r="A263" s="92">
        <v>38055</v>
      </c>
      <c r="B263">
        <v>1.5</v>
      </c>
      <c r="C263" t="s">
        <v>391</v>
      </c>
      <c r="D263" s="3" t="s">
        <v>578</v>
      </c>
      <c r="E263" t="s">
        <v>17</v>
      </c>
    </row>
    <row r="264" spans="1:5" ht="12">
      <c r="A264" s="92">
        <v>38057</v>
      </c>
      <c r="B264">
        <v>0.5</v>
      </c>
      <c r="C264" t="s">
        <v>388</v>
      </c>
      <c r="D264" s="3" t="s">
        <v>578</v>
      </c>
      <c r="E264" t="s">
        <v>409</v>
      </c>
    </row>
    <row r="265" spans="1:5" ht="12">
      <c r="A265" s="92">
        <v>38072</v>
      </c>
      <c r="B265">
        <v>1.5</v>
      </c>
      <c r="C265" t="s">
        <v>427</v>
      </c>
      <c r="D265" s="3" t="s">
        <v>579</v>
      </c>
      <c r="E265" t="s">
        <v>580</v>
      </c>
    </row>
    <row r="266" spans="1:5" ht="12">
      <c r="A266" s="92">
        <v>38021</v>
      </c>
      <c r="B266">
        <v>0.5</v>
      </c>
      <c r="C266" t="s">
        <v>388</v>
      </c>
      <c r="D266" s="3" t="s">
        <v>581</v>
      </c>
      <c r="E266" t="s">
        <v>17</v>
      </c>
    </row>
    <row r="267" spans="1:5" ht="12">
      <c r="A267" s="92">
        <v>37994</v>
      </c>
      <c r="B267">
        <v>8</v>
      </c>
      <c r="C267" t="s">
        <v>505</v>
      </c>
      <c r="D267" s="3" t="s">
        <v>582</v>
      </c>
      <c r="E267" t="s">
        <v>17</v>
      </c>
    </row>
    <row r="268" spans="1:5" ht="12">
      <c r="A268" s="92">
        <v>37995</v>
      </c>
      <c r="B268">
        <v>8</v>
      </c>
      <c r="C268" t="s">
        <v>505</v>
      </c>
      <c r="D268" s="3" t="s">
        <v>582</v>
      </c>
      <c r="E268" t="s">
        <v>17</v>
      </c>
    </row>
    <row r="269" spans="1:5" ht="12">
      <c r="A269" s="92">
        <v>37996</v>
      </c>
      <c r="B269">
        <v>7</v>
      </c>
      <c r="C269" t="s">
        <v>505</v>
      </c>
      <c r="D269" s="3" t="s">
        <v>582</v>
      </c>
      <c r="E269" t="s">
        <v>17</v>
      </c>
    </row>
    <row r="270" spans="1:5" ht="12">
      <c r="A270" s="92">
        <v>37998</v>
      </c>
      <c r="B270">
        <v>8</v>
      </c>
      <c r="C270" t="s">
        <v>505</v>
      </c>
      <c r="D270" s="3" t="s">
        <v>582</v>
      </c>
      <c r="E270" t="s">
        <v>17</v>
      </c>
    </row>
    <row r="271" spans="1:5" ht="12">
      <c r="A271" s="92">
        <v>37988</v>
      </c>
      <c r="B271">
        <v>8</v>
      </c>
      <c r="C271" t="s">
        <v>393</v>
      </c>
      <c r="D271" s="3" t="s">
        <v>582</v>
      </c>
      <c r="E271" t="s">
        <v>17</v>
      </c>
    </row>
    <row r="272" spans="1:5" ht="12">
      <c r="A272" s="92">
        <v>37991</v>
      </c>
      <c r="B272">
        <v>8</v>
      </c>
      <c r="C272" t="s">
        <v>393</v>
      </c>
      <c r="D272" s="3" t="s">
        <v>582</v>
      </c>
      <c r="E272" t="s">
        <v>17</v>
      </c>
    </row>
    <row r="273" spans="1:5" ht="12">
      <c r="A273" s="92">
        <v>37993</v>
      </c>
      <c r="B273">
        <v>8</v>
      </c>
      <c r="C273" t="s">
        <v>393</v>
      </c>
      <c r="D273" s="3" t="s">
        <v>582</v>
      </c>
      <c r="E273" t="s">
        <v>17</v>
      </c>
    </row>
    <row r="274" spans="1:5" ht="12">
      <c r="A274" s="92">
        <v>37994</v>
      </c>
      <c r="B274">
        <v>8</v>
      </c>
      <c r="C274" t="s">
        <v>393</v>
      </c>
      <c r="D274" s="3" t="s">
        <v>582</v>
      </c>
      <c r="E274" t="s">
        <v>17</v>
      </c>
    </row>
    <row r="275" spans="1:5" ht="12">
      <c r="A275" s="92">
        <v>37995</v>
      </c>
      <c r="B275">
        <v>8</v>
      </c>
      <c r="C275" t="s">
        <v>393</v>
      </c>
      <c r="D275" s="3" t="s">
        <v>582</v>
      </c>
      <c r="E275" t="s">
        <v>17</v>
      </c>
    </row>
    <row r="276" spans="1:5" ht="12">
      <c r="A276" s="92">
        <v>37998</v>
      </c>
      <c r="B276">
        <v>8.5</v>
      </c>
      <c r="C276" t="s">
        <v>393</v>
      </c>
      <c r="D276" s="3" t="s">
        <v>582</v>
      </c>
      <c r="E276" t="s">
        <v>17</v>
      </c>
    </row>
    <row r="277" spans="1:5" ht="12">
      <c r="A277" s="92">
        <v>37999</v>
      </c>
      <c r="B277">
        <v>8</v>
      </c>
      <c r="C277" t="s">
        <v>393</v>
      </c>
      <c r="D277" s="3" t="s">
        <v>582</v>
      </c>
      <c r="E277" t="s">
        <v>17</v>
      </c>
    </row>
    <row r="278" spans="1:5" ht="12">
      <c r="A278" s="92">
        <v>37994</v>
      </c>
      <c r="B278">
        <v>4</v>
      </c>
      <c r="C278" t="s">
        <v>415</v>
      </c>
      <c r="D278" s="3" t="s">
        <v>582</v>
      </c>
      <c r="E278" t="s">
        <v>414</v>
      </c>
    </row>
    <row r="279" spans="1:5" ht="12">
      <c r="A279" s="92">
        <v>37995</v>
      </c>
      <c r="B279">
        <v>5</v>
      </c>
      <c r="C279" t="s">
        <v>415</v>
      </c>
      <c r="D279" s="3" t="s">
        <v>582</v>
      </c>
      <c r="E279" t="s">
        <v>414</v>
      </c>
    </row>
    <row r="280" spans="1:5" ht="12">
      <c r="A280" s="92">
        <v>37998</v>
      </c>
      <c r="B280">
        <v>5</v>
      </c>
      <c r="C280" t="s">
        <v>415</v>
      </c>
      <c r="D280" s="3" t="s">
        <v>582</v>
      </c>
      <c r="E280" t="s">
        <v>414</v>
      </c>
    </row>
    <row r="281" spans="1:5" ht="12">
      <c r="A281" s="92">
        <v>37999</v>
      </c>
      <c r="B281">
        <v>4.5</v>
      </c>
      <c r="C281" t="s">
        <v>415</v>
      </c>
      <c r="D281" s="3" t="s">
        <v>582</v>
      </c>
      <c r="E281" t="s">
        <v>583</v>
      </c>
    </row>
    <row r="282" spans="1:5" ht="12">
      <c r="A282" s="92">
        <v>38000</v>
      </c>
      <c r="B282">
        <v>9</v>
      </c>
      <c r="C282" t="s">
        <v>415</v>
      </c>
      <c r="D282" s="3" t="s">
        <v>582</v>
      </c>
      <c r="E282" t="s">
        <v>583</v>
      </c>
    </row>
    <row r="283" spans="1:5" ht="12">
      <c r="A283" s="92">
        <v>38005</v>
      </c>
      <c r="B283">
        <v>2.5</v>
      </c>
      <c r="C283" t="s">
        <v>415</v>
      </c>
      <c r="D283" s="3" t="s">
        <v>582</v>
      </c>
      <c r="E283" t="s">
        <v>584</v>
      </c>
    </row>
    <row r="284" spans="1:5" ht="12">
      <c r="A284" s="92">
        <v>37998</v>
      </c>
      <c r="B284">
        <v>1</v>
      </c>
      <c r="C284" t="s">
        <v>388</v>
      </c>
      <c r="D284" s="3" t="s">
        <v>585</v>
      </c>
      <c r="E284" t="s">
        <v>586</v>
      </c>
    </row>
    <row r="285" spans="1:5" ht="12">
      <c r="A285" s="92">
        <v>37999</v>
      </c>
      <c r="B285">
        <v>0.5</v>
      </c>
      <c r="C285" t="s">
        <v>388</v>
      </c>
      <c r="D285" s="3" t="s">
        <v>585</v>
      </c>
      <c r="E285" t="s">
        <v>587</v>
      </c>
    </row>
    <row r="286" spans="1:5" ht="12">
      <c r="A286" s="92">
        <v>37988</v>
      </c>
      <c r="B286">
        <v>0.5</v>
      </c>
      <c r="C286" t="s">
        <v>388</v>
      </c>
      <c r="D286" s="3" t="s">
        <v>588</v>
      </c>
      <c r="E286" t="s">
        <v>589</v>
      </c>
    </row>
    <row r="287" spans="1:5" ht="12">
      <c r="A287" s="92">
        <v>38033</v>
      </c>
      <c r="B287">
        <v>1</v>
      </c>
      <c r="C287" t="s">
        <v>404</v>
      </c>
      <c r="D287" s="3" t="s">
        <v>590</v>
      </c>
      <c r="E287" t="s">
        <v>414</v>
      </c>
    </row>
    <row r="288" spans="1:5" ht="12">
      <c r="A288" s="92">
        <v>38030</v>
      </c>
      <c r="B288">
        <v>8</v>
      </c>
      <c r="C288" t="s">
        <v>393</v>
      </c>
      <c r="D288" s="3" t="s">
        <v>591</v>
      </c>
      <c r="E288" t="s">
        <v>17</v>
      </c>
    </row>
    <row r="289" spans="1:5" ht="12">
      <c r="A289" s="92">
        <v>38033</v>
      </c>
      <c r="B289">
        <v>2</v>
      </c>
      <c r="C289" t="s">
        <v>388</v>
      </c>
      <c r="D289" s="3" t="s">
        <v>591</v>
      </c>
      <c r="E289" t="s">
        <v>421</v>
      </c>
    </row>
    <row r="290" spans="1:5" ht="12">
      <c r="A290" s="92">
        <v>38058</v>
      </c>
      <c r="B290">
        <v>1.5</v>
      </c>
      <c r="C290" t="s">
        <v>393</v>
      </c>
      <c r="D290" s="3" t="s">
        <v>592</v>
      </c>
      <c r="E290" t="s">
        <v>17</v>
      </c>
    </row>
    <row r="291" spans="1:5" ht="12">
      <c r="A291" s="92">
        <v>38061</v>
      </c>
      <c r="B291">
        <v>2.5</v>
      </c>
      <c r="C291" t="s">
        <v>393</v>
      </c>
      <c r="D291" s="3" t="s">
        <v>592</v>
      </c>
      <c r="E291" t="s">
        <v>17</v>
      </c>
    </row>
    <row r="292" spans="1:5" ht="12">
      <c r="A292" s="92">
        <v>38015</v>
      </c>
      <c r="B292">
        <v>0.5</v>
      </c>
      <c r="C292" t="s">
        <v>415</v>
      </c>
      <c r="D292" s="3" t="s">
        <v>593</v>
      </c>
      <c r="E292" t="s">
        <v>409</v>
      </c>
    </row>
    <row r="293" spans="1:5" ht="12">
      <c r="A293" s="92">
        <v>38014</v>
      </c>
      <c r="B293">
        <v>2.5</v>
      </c>
      <c r="C293" t="s">
        <v>404</v>
      </c>
      <c r="D293" s="3" t="s">
        <v>593</v>
      </c>
      <c r="E293" t="s">
        <v>414</v>
      </c>
    </row>
    <row r="294" spans="1:5" ht="12">
      <c r="A294" s="92">
        <v>38019</v>
      </c>
      <c r="B294">
        <v>1</v>
      </c>
      <c r="C294" t="s">
        <v>388</v>
      </c>
      <c r="D294" s="3" t="s">
        <v>594</v>
      </c>
      <c r="E294" t="s">
        <v>595</v>
      </c>
    </row>
    <row r="295" spans="1:5" ht="12">
      <c r="A295" s="92">
        <v>38047</v>
      </c>
      <c r="B295">
        <v>1</v>
      </c>
      <c r="C295" t="s">
        <v>393</v>
      </c>
      <c r="D295" s="3" t="s">
        <v>596</v>
      </c>
      <c r="E295" t="s">
        <v>20</v>
      </c>
    </row>
    <row r="296" spans="1:5" ht="12">
      <c r="A296" s="92">
        <v>38044</v>
      </c>
      <c r="B296">
        <v>3.5</v>
      </c>
      <c r="C296" t="s">
        <v>415</v>
      </c>
      <c r="D296" s="3" t="s">
        <v>596</v>
      </c>
      <c r="E296" t="s">
        <v>17</v>
      </c>
    </row>
    <row r="297" spans="1:5" ht="12">
      <c r="A297" s="92">
        <v>38077</v>
      </c>
      <c r="B297">
        <v>0.5</v>
      </c>
      <c r="C297" t="s">
        <v>415</v>
      </c>
      <c r="D297" s="3" t="s">
        <v>597</v>
      </c>
      <c r="E297" t="s">
        <v>598</v>
      </c>
    </row>
    <row r="298" spans="1:5" ht="12">
      <c r="A298" s="92">
        <v>38064</v>
      </c>
      <c r="B298">
        <v>2</v>
      </c>
      <c r="C298" t="s">
        <v>427</v>
      </c>
      <c r="D298" s="3" t="s">
        <v>599</v>
      </c>
      <c r="E298" t="s">
        <v>17</v>
      </c>
    </row>
    <row r="299" spans="1:5" ht="12">
      <c r="A299" s="92">
        <v>38065</v>
      </c>
      <c r="B299">
        <v>1.5</v>
      </c>
      <c r="C299" t="s">
        <v>427</v>
      </c>
      <c r="D299" s="3" t="s">
        <v>599</v>
      </c>
      <c r="E299" t="s">
        <v>17</v>
      </c>
    </row>
    <row r="300" spans="1:5" ht="12">
      <c r="A300" s="92">
        <v>38057</v>
      </c>
      <c r="B300">
        <v>4.5</v>
      </c>
      <c r="C300" t="s">
        <v>388</v>
      </c>
      <c r="D300" s="3" t="s">
        <v>600</v>
      </c>
      <c r="E300" t="s">
        <v>17</v>
      </c>
    </row>
    <row r="301" spans="1:5" ht="12">
      <c r="A301" s="92">
        <v>38057</v>
      </c>
      <c r="B301">
        <v>2.5</v>
      </c>
      <c r="C301" t="s">
        <v>427</v>
      </c>
      <c r="D301" s="3" t="s">
        <v>600</v>
      </c>
      <c r="E301" t="s">
        <v>414</v>
      </c>
    </row>
    <row r="302" spans="1:5" ht="12">
      <c r="A302" s="92">
        <v>38055</v>
      </c>
      <c r="B302">
        <v>3</v>
      </c>
      <c r="C302" t="s">
        <v>427</v>
      </c>
      <c r="D302" s="3" t="s">
        <v>601</v>
      </c>
      <c r="E302" t="s">
        <v>17</v>
      </c>
    </row>
    <row r="303" spans="1:5" ht="12">
      <c r="A303" s="92">
        <v>38056</v>
      </c>
      <c r="B303">
        <v>7</v>
      </c>
      <c r="C303" t="s">
        <v>427</v>
      </c>
      <c r="D303" s="3" t="s">
        <v>601</v>
      </c>
      <c r="E303" t="s">
        <v>17</v>
      </c>
    </row>
    <row r="304" spans="1:5" ht="12">
      <c r="A304" s="92">
        <v>38055</v>
      </c>
      <c r="B304">
        <v>5</v>
      </c>
      <c r="C304" t="s">
        <v>393</v>
      </c>
      <c r="D304" s="3" t="s">
        <v>601</v>
      </c>
      <c r="E304" t="s">
        <v>17</v>
      </c>
    </row>
    <row r="305" spans="1:5" ht="12">
      <c r="A305" s="92">
        <v>38055</v>
      </c>
      <c r="B305">
        <v>0.5</v>
      </c>
      <c r="C305" t="s">
        <v>388</v>
      </c>
      <c r="D305" s="3" t="s">
        <v>601</v>
      </c>
      <c r="E305" t="s">
        <v>559</v>
      </c>
    </row>
    <row r="306" spans="1:5" ht="12">
      <c r="A306" s="92">
        <v>38057</v>
      </c>
      <c r="B306">
        <v>1</v>
      </c>
      <c r="C306" t="s">
        <v>388</v>
      </c>
      <c r="D306" s="3" t="s">
        <v>601</v>
      </c>
      <c r="E306" t="s">
        <v>20</v>
      </c>
    </row>
    <row r="307" spans="1:5" ht="12">
      <c r="A307" s="92">
        <v>38057</v>
      </c>
      <c r="B307">
        <v>2.5</v>
      </c>
      <c r="C307" t="s">
        <v>427</v>
      </c>
      <c r="D307" s="3" t="s">
        <v>601</v>
      </c>
      <c r="E307" t="s">
        <v>405</v>
      </c>
    </row>
    <row r="308" spans="1:5" ht="12">
      <c r="A308" s="92">
        <v>38071</v>
      </c>
      <c r="B308">
        <v>3</v>
      </c>
      <c r="C308" t="s">
        <v>427</v>
      </c>
      <c r="D308" s="3" t="s">
        <v>602</v>
      </c>
      <c r="E308" t="s">
        <v>414</v>
      </c>
    </row>
    <row r="309" spans="1:5" ht="12">
      <c r="A309" s="92">
        <v>38040</v>
      </c>
      <c r="B309">
        <v>1</v>
      </c>
      <c r="C309" t="s">
        <v>404</v>
      </c>
      <c r="D309" s="3" t="s">
        <v>603</v>
      </c>
      <c r="E309" t="s">
        <v>414</v>
      </c>
    </row>
    <row r="310" spans="1:5" ht="12">
      <c r="A310" s="92">
        <v>38050</v>
      </c>
      <c r="B310">
        <v>0.5</v>
      </c>
      <c r="C310" t="s">
        <v>388</v>
      </c>
      <c r="D310" s="3" t="s">
        <v>604</v>
      </c>
      <c r="E310" t="s">
        <v>605</v>
      </c>
    </row>
    <row r="311" spans="1:5" ht="12">
      <c r="A311" s="92">
        <v>38051</v>
      </c>
      <c r="B311">
        <v>0.5</v>
      </c>
      <c r="C311" t="s">
        <v>388</v>
      </c>
      <c r="D311" s="3" t="s">
        <v>604</v>
      </c>
      <c r="E311" t="s">
        <v>606</v>
      </c>
    </row>
    <row r="312" spans="1:5" ht="12">
      <c r="A312" s="92">
        <v>38061</v>
      </c>
      <c r="B312">
        <v>2.5</v>
      </c>
      <c r="C312" t="s">
        <v>393</v>
      </c>
      <c r="D312" s="3" t="s">
        <v>607</v>
      </c>
      <c r="E312" t="s">
        <v>17</v>
      </c>
    </row>
    <row r="313" spans="1:5" ht="12">
      <c r="A313" s="92">
        <v>38061</v>
      </c>
      <c r="B313">
        <v>0.5</v>
      </c>
      <c r="C313" t="s">
        <v>427</v>
      </c>
      <c r="D313" s="3" t="s">
        <v>607</v>
      </c>
      <c r="E313" t="s">
        <v>406</v>
      </c>
    </row>
    <row r="314" spans="1:5" ht="12">
      <c r="A314" s="92">
        <v>38072</v>
      </c>
      <c r="B314">
        <v>2.3</v>
      </c>
      <c r="C314" t="s">
        <v>427</v>
      </c>
      <c r="D314" s="3" t="s">
        <v>608</v>
      </c>
      <c r="E314" t="s">
        <v>414</v>
      </c>
    </row>
    <row r="315" spans="1:5" ht="12">
      <c r="A315" s="92">
        <v>38040</v>
      </c>
      <c r="B315">
        <v>1.5</v>
      </c>
      <c r="C315" t="s">
        <v>404</v>
      </c>
      <c r="D315" s="3" t="s">
        <v>609</v>
      </c>
      <c r="E315" t="s">
        <v>414</v>
      </c>
    </row>
    <row r="316" spans="1:5" ht="12">
      <c r="A316" s="92">
        <v>38042</v>
      </c>
      <c r="B316">
        <v>0.5</v>
      </c>
      <c r="C316" t="s">
        <v>404</v>
      </c>
      <c r="D316" s="3" t="s">
        <v>609</v>
      </c>
      <c r="E316" t="s">
        <v>610</v>
      </c>
    </row>
    <row r="317" spans="1:5" ht="12">
      <c r="A317" s="92">
        <v>38069</v>
      </c>
      <c r="B317">
        <v>1</v>
      </c>
      <c r="C317" t="s">
        <v>388</v>
      </c>
      <c r="D317" s="3" t="s">
        <v>611</v>
      </c>
      <c r="E317" t="s">
        <v>612</v>
      </c>
    </row>
    <row r="318" spans="1:5" ht="12">
      <c r="A318" s="92">
        <v>38068</v>
      </c>
      <c r="B318">
        <v>3</v>
      </c>
      <c r="C318" t="s">
        <v>388</v>
      </c>
      <c r="D318" s="3" t="s">
        <v>611</v>
      </c>
      <c r="E318" t="s">
        <v>613</v>
      </c>
    </row>
    <row r="319" spans="1:5" ht="12">
      <c r="A319" s="92">
        <v>37994</v>
      </c>
      <c r="B319">
        <v>2</v>
      </c>
      <c r="C319" t="s">
        <v>415</v>
      </c>
      <c r="D319" s="3" t="s">
        <v>614</v>
      </c>
      <c r="E319" t="s">
        <v>615</v>
      </c>
    </row>
    <row r="320" spans="1:5" ht="12">
      <c r="A320" s="92">
        <v>37998</v>
      </c>
      <c r="B320">
        <v>0.5</v>
      </c>
      <c r="C320" t="s">
        <v>415</v>
      </c>
      <c r="D320" s="3" t="s">
        <v>614</v>
      </c>
      <c r="E320" t="s">
        <v>616</v>
      </c>
    </row>
    <row r="321" spans="1:5" ht="12">
      <c r="A321" s="92">
        <v>38042</v>
      </c>
      <c r="B321">
        <v>0.5</v>
      </c>
      <c r="C321" t="s">
        <v>415</v>
      </c>
      <c r="D321" s="3" t="s">
        <v>617</v>
      </c>
      <c r="E321" t="s">
        <v>618</v>
      </c>
    </row>
    <row r="322" spans="1:8" ht="12">
      <c r="A322" s="92">
        <v>38050</v>
      </c>
      <c r="B322">
        <v>3</v>
      </c>
      <c r="C322" t="s">
        <v>393</v>
      </c>
      <c r="D322" s="3" t="s">
        <v>619</v>
      </c>
      <c r="E322" t="s">
        <v>17</v>
      </c>
      <c r="G322" s="12"/>
      <c r="H322" s="46"/>
    </row>
    <row r="323" spans="1:5" ht="12">
      <c r="A323" s="92">
        <v>38051</v>
      </c>
      <c r="B323">
        <v>7.5</v>
      </c>
      <c r="C323" t="s">
        <v>393</v>
      </c>
      <c r="D323" s="3" t="s">
        <v>619</v>
      </c>
      <c r="E323" t="s">
        <v>620</v>
      </c>
    </row>
    <row r="324" spans="1:5" ht="12">
      <c r="A324" s="92">
        <v>38051</v>
      </c>
      <c r="B324">
        <v>1.5</v>
      </c>
      <c r="C324" t="s">
        <v>388</v>
      </c>
      <c r="D324" s="3" t="s">
        <v>619</v>
      </c>
      <c r="E324" t="s">
        <v>621</v>
      </c>
    </row>
    <row r="325" spans="1:5" ht="12">
      <c r="A325" s="92">
        <v>38028</v>
      </c>
      <c r="B325">
        <v>2.5</v>
      </c>
      <c r="C325" t="s">
        <v>388</v>
      </c>
      <c r="D325" s="3" t="s">
        <v>622</v>
      </c>
      <c r="E325" t="s">
        <v>623</v>
      </c>
    </row>
    <row r="326" spans="1:5" ht="12">
      <c r="A326" s="92">
        <v>38063</v>
      </c>
      <c r="B326">
        <v>2.5</v>
      </c>
      <c r="C326" t="s">
        <v>393</v>
      </c>
      <c r="D326" s="3" t="s">
        <v>624</v>
      </c>
      <c r="E326" t="s">
        <v>17</v>
      </c>
    </row>
    <row r="327" spans="1:5" ht="12">
      <c r="A327" s="92">
        <v>38064</v>
      </c>
      <c r="B327">
        <v>3.5</v>
      </c>
      <c r="C327" t="s">
        <v>393</v>
      </c>
      <c r="D327" s="3" t="s">
        <v>624</v>
      </c>
      <c r="E327" t="s">
        <v>17</v>
      </c>
    </row>
    <row r="328" spans="1:5" ht="12">
      <c r="A328" s="92">
        <v>38063</v>
      </c>
      <c r="B328">
        <v>0.5</v>
      </c>
      <c r="C328" t="s">
        <v>388</v>
      </c>
      <c r="D328" s="3" t="s">
        <v>624</v>
      </c>
      <c r="E328" t="s">
        <v>625</v>
      </c>
    </row>
    <row r="329" spans="1:5" ht="12">
      <c r="A329" s="92">
        <v>38064</v>
      </c>
      <c r="B329">
        <v>0.5</v>
      </c>
      <c r="C329" t="s">
        <v>388</v>
      </c>
      <c r="D329" s="3" t="s">
        <v>624</v>
      </c>
      <c r="E329" t="s">
        <v>626</v>
      </c>
    </row>
    <row r="330" spans="1:5" ht="12">
      <c r="A330" s="92">
        <v>38019</v>
      </c>
      <c r="B330">
        <v>1</v>
      </c>
      <c r="C330" t="s">
        <v>391</v>
      </c>
      <c r="D330" s="3" t="s">
        <v>627</v>
      </c>
      <c r="E330" t="s">
        <v>17</v>
      </c>
    </row>
    <row r="331" spans="1:5" ht="12">
      <c r="A331" s="92">
        <v>38006</v>
      </c>
      <c r="B331">
        <v>5.5</v>
      </c>
      <c r="C331" t="s">
        <v>393</v>
      </c>
      <c r="D331" s="3" t="s">
        <v>627</v>
      </c>
      <c r="E331" t="s">
        <v>17</v>
      </c>
    </row>
    <row r="332" spans="1:5" ht="12">
      <c r="A332" s="92">
        <v>38007</v>
      </c>
      <c r="B332">
        <v>4</v>
      </c>
      <c r="C332" t="s">
        <v>393</v>
      </c>
      <c r="D332" s="3" t="s">
        <v>627</v>
      </c>
      <c r="E332" t="s">
        <v>17</v>
      </c>
    </row>
    <row r="333" spans="1:5" ht="12">
      <c r="A333" s="92">
        <v>38019</v>
      </c>
      <c r="B333">
        <v>2.5</v>
      </c>
      <c r="C333" t="s">
        <v>393</v>
      </c>
      <c r="D333" s="3" t="s">
        <v>627</v>
      </c>
      <c r="E333" t="s">
        <v>17</v>
      </c>
    </row>
    <row r="334" spans="1:5" ht="12">
      <c r="A334" s="92">
        <v>38020</v>
      </c>
      <c r="B334">
        <v>5</v>
      </c>
      <c r="C334" t="s">
        <v>393</v>
      </c>
      <c r="D334" s="3" t="s">
        <v>627</v>
      </c>
      <c r="E334" t="s">
        <v>628</v>
      </c>
    </row>
    <row r="335" spans="1:5" ht="12">
      <c r="A335" s="92">
        <v>38008</v>
      </c>
      <c r="B335">
        <v>4</v>
      </c>
      <c r="C335" t="s">
        <v>388</v>
      </c>
      <c r="D335" s="3" t="s">
        <v>627</v>
      </c>
      <c r="E335" t="s">
        <v>17</v>
      </c>
    </row>
    <row r="336" spans="1:5" ht="12">
      <c r="A336" s="92">
        <v>38009</v>
      </c>
      <c r="B336">
        <v>5.5</v>
      </c>
      <c r="C336" t="s">
        <v>388</v>
      </c>
      <c r="D336" s="3" t="s">
        <v>627</v>
      </c>
      <c r="E336" t="s">
        <v>20</v>
      </c>
    </row>
    <row r="337" spans="1:5" ht="12">
      <c r="A337" s="92">
        <v>38020</v>
      </c>
      <c r="B337">
        <v>4.5</v>
      </c>
      <c r="C337" t="s">
        <v>388</v>
      </c>
      <c r="D337" s="3" t="s">
        <v>627</v>
      </c>
      <c r="E337" t="s">
        <v>433</v>
      </c>
    </row>
    <row r="338" spans="1:5" ht="12">
      <c r="A338" s="92">
        <v>38008</v>
      </c>
      <c r="B338">
        <v>4.5</v>
      </c>
      <c r="C338" t="s">
        <v>404</v>
      </c>
      <c r="D338" s="3" t="s">
        <v>627</v>
      </c>
      <c r="E338" t="s">
        <v>414</v>
      </c>
    </row>
    <row r="339" spans="1:5" ht="12">
      <c r="A339" s="92">
        <v>38009</v>
      </c>
      <c r="B339">
        <v>2.5</v>
      </c>
      <c r="C339" t="s">
        <v>404</v>
      </c>
      <c r="D339" s="3" t="s">
        <v>627</v>
      </c>
      <c r="E339" t="s">
        <v>414</v>
      </c>
    </row>
    <row r="340" spans="1:5" ht="12">
      <c r="A340" s="92">
        <v>38020</v>
      </c>
      <c r="B340">
        <v>3</v>
      </c>
      <c r="C340" t="s">
        <v>404</v>
      </c>
      <c r="D340" s="3" t="s">
        <v>627</v>
      </c>
      <c r="E340" t="s">
        <v>629</v>
      </c>
    </row>
    <row r="341" spans="1:5" ht="12">
      <c r="A341" s="92">
        <v>38027</v>
      </c>
      <c r="B341">
        <v>1</v>
      </c>
      <c r="C341" t="s">
        <v>393</v>
      </c>
      <c r="D341" s="3" t="s">
        <v>630</v>
      </c>
      <c r="E341" t="s">
        <v>17</v>
      </c>
    </row>
    <row r="342" spans="1:5" ht="12">
      <c r="A342" s="92">
        <v>38028</v>
      </c>
      <c r="B342">
        <v>0.5</v>
      </c>
      <c r="C342" t="s">
        <v>393</v>
      </c>
      <c r="D342" s="3" t="s">
        <v>630</v>
      </c>
      <c r="E342" t="s">
        <v>17</v>
      </c>
    </row>
    <row r="343" spans="1:5" ht="12">
      <c r="A343" s="92">
        <v>38033</v>
      </c>
      <c r="B343">
        <v>2.5</v>
      </c>
      <c r="C343" t="s">
        <v>393</v>
      </c>
      <c r="D343" s="3" t="s">
        <v>630</v>
      </c>
      <c r="E343" t="s">
        <v>20</v>
      </c>
    </row>
    <row r="344" spans="1:5" ht="12">
      <c r="A344" s="92">
        <v>38030</v>
      </c>
      <c r="B344">
        <v>2.5</v>
      </c>
      <c r="C344" t="s">
        <v>388</v>
      </c>
      <c r="D344" s="3" t="s">
        <v>630</v>
      </c>
      <c r="E344" t="s">
        <v>17</v>
      </c>
    </row>
    <row r="345" spans="1:5" ht="12">
      <c r="A345" s="92">
        <v>38033</v>
      </c>
      <c r="B345">
        <v>1.5</v>
      </c>
      <c r="C345" t="s">
        <v>388</v>
      </c>
      <c r="D345" s="3" t="s">
        <v>630</v>
      </c>
      <c r="E345" t="s">
        <v>17</v>
      </c>
    </row>
    <row r="346" spans="1:5" ht="12">
      <c r="A346" s="92">
        <v>38044</v>
      </c>
      <c r="B346">
        <v>1.5</v>
      </c>
      <c r="C346" t="s">
        <v>393</v>
      </c>
      <c r="D346" s="3" t="s">
        <v>631</v>
      </c>
      <c r="E346" t="s">
        <v>20</v>
      </c>
    </row>
    <row r="347" spans="1:5" ht="12">
      <c r="A347" s="92">
        <v>38041</v>
      </c>
      <c r="B347">
        <v>2</v>
      </c>
      <c r="C347" t="s">
        <v>415</v>
      </c>
      <c r="D347" s="3" t="s">
        <v>631</v>
      </c>
      <c r="E347" t="s">
        <v>17</v>
      </c>
    </row>
    <row r="348" spans="1:5" ht="12">
      <c r="A348" s="92">
        <v>38044</v>
      </c>
      <c r="B348">
        <v>5.5</v>
      </c>
      <c r="C348" t="s">
        <v>404</v>
      </c>
      <c r="D348" s="3" t="s">
        <v>632</v>
      </c>
      <c r="E348" t="s">
        <v>414</v>
      </c>
    </row>
    <row r="349" spans="1:5" ht="12">
      <c r="A349" s="92">
        <v>38037</v>
      </c>
      <c r="B349">
        <v>1</v>
      </c>
      <c r="C349" t="s">
        <v>415</v>
      </c>
      <c r="D349" s="3" t="s">
        <v>633</v>
      </c>
      <c r="E349" t="s">
        <v>634</v>
      </c>
    </row>
    <row r="350" spans="1:5" ht="12">
      <c r="A350" s="92">
        <v>37993</v>
      </c>
      <c r="B350">
        <v>0.5</v>
      </c>
      <c r="C350" t="s">
        <v>415</v>
      </c>
      <c r="D350" s="3" t="s">
        <v>635</v>
      </c>
      <c r="E350" t="s">
        <v>17</v>
      </c>
    </row>
    <row r="351" spans="1:5" ht="12">
      <c r="A351" s="92">
        <v>38043</v>
      </c>
      <c r="B351">
        <v>0.5</v>
      </c>
      <c r="C351" t="s">
        <v>415</v>
      </c>
      <c r="D351" s="3" t="s">
        <v>636</v>
      </c>
      <c r="E351" t="s">
        <v>637</v>
      </c>
    </row>
    <row r="352" spans="1:5" ht="12">
      <c r="A352" s="92">
        <v>38064</v>
      </c>
      <c r="B352">
        <v>2.5</v>
      </c>
      <c r="C352" t="s">
        <v>393</v>
      </c>
      <c r="D352" s="3" t="s">
        <v>636</v>
      </c>
      <c r="E352" t="s">
        <v>17</v>
      </c>
    </row>
    <row r="353" spans="1:5" ht="12">
      <c r="A353" s="92">
        <v>38065</v>
      </c>
      <c r="B353">
        <v>0.5</v>
      </c>
      <c r="C353" t="s">
        <v>388</v>
      </c>
      <c r="D353" s="3" t="s">
        <v>636</v>
      </c>
      <c r="E353" t="s">
        <v>409</v>
      </c>
    </row>
    <row r="354" spans="1:5" ht="12">
      <c r="A354" s="92">
        <v>38047</v>
      </c>
      <c r="B354">
        <v>1.5</v>
      </c>
      <c r="C354" t="s">
        <v>393</v>
      </c>
      <c r="D354" s="3" t="s">
        <v>638</v>
      </c>
      <c r="E354" t="s">
        <v>17</v>
      </c>
    </row>
    <row r="355" spans="1:5" ht="12">
      <c r="A355" s="92">
        <v>38047</v>
      </c>
      <c r="B355">
        <v>0.5</v>
      </c>
      <c r="C355" t="s">
        <v>388</v>
      </c>
      <c r="D355" s="3" t="s">
        <v>638</v>
      </c>
      <c r="E355" t="s">
        <v>639</v>
      </c>
    </row>
    <row r="356" spans="1:5" ht="12">
      <c r="A356" s="92">
        <v>38051</v>
      </c>
      <c r="B356">
        <v>1.5</v>
      </c>
      <c r="C356" t="s">
        <v>388</v>
      </c>
      <c r="D356" s="3" t="s">
        <v>638</v>
      </c>
      <c r="E356" t="s">
        <v>17</v>
      </c>
    </row>
    <row r="357" spans="1:5" ht="12">
      <c r="A357" s="92">
        <v>38027</v>
      </c>
      <c r="B357">
        <v>0.5</v>
      </c>
      <c r="C357" t="s">
        <v>388</v>
      </c>
      <c r="D357" s="3" t="s">
        <v>640</v>
      </c>
      <c r="E357" t="s">
        <v>559</v>
      </c>
    </row>
    <row r="358" spans="1:5" ht="12">
      <c r="A358" s="92">
        <v>38030</v>
      </c>
      <c r="B358">
        <v>1.5</v>
      </c>
      <c r="C358" t="s">
        <v>388</v>
      </c>
      <c r="D358" s="3" t="s">
        <v>640</v>
      </c>
      <c r="E358" t="s">
        <v>641</v>
      </c>
    </row>
    <row r="359" spans="1:5" ht="12">
      <c r="A359" s="92">
        <v>38012</v>
      </c>
      <c r="B359">
        <v>0.5</v>
      </c>
      <c r="C359" t="s">
        <v>388</v>
      </c>
      <c r="D359" s="3" t="s">
        <v>642</v>
      </c>
      <c r="E359" t="s">
        <v>20</v>
      </c>
    </row>
    <row r="360" spans="1:5" ht="12">
      <c r="A360" s="92">
        <v>38057</v>
      </c>
      <c r="B360">
        <v>1.5</v>
      </c>
      <c r="C360" t="s">
        <v>427</v>
      </c>
      <c r="D360" s="3" t="s">
        <v>643</v>
      </c>
      <c r="E360" t="s">
        <v>17</v>
      </c>
    </row>
    <row r="361" spans="1:5" ht="12">
      <c r="A361" s="92">
        <v>38058</v>
      </c>
      <c r="B361">
        <v>0.5</v>
      </c>
      <c r="C361" t="s">
        <v>388</v>
      </c>
      <c r="D361" s="3" t="s">
        <v>643</v>
      </c>
      <c r="E361" t="s">
        <v>20</v>
      </c>
    </row>
    <row r="362" spans="1:5" ht="12">
      <c r="A362" s="92">
        <v>37999</v>
      </c>
      <c r="B362">
        <v>1</v>
      </c>
      <c r="C362" t="s">
        <v>388</v>
      </c>
      <c r="D362" s="3" t="s">
        <v>644</v>
      </c>
      <c r="E362" t="s">
        <v>17</v>
      </c>
    </row>
    <row r="363" spans="1:5" ht="12">
      <c r="A363" s="92">
        <v>38002</v>
      </c>
      <c r="B363">
        <v>1</v>
      </c>
      <c r="C363" t="s">
        <v>415</v>
      </c>
      <c r="D363" s="3" t="s">
        <v>645</v>
      </c>
      <c r="E363" t="s">
        <v>20</v>
      </c>
    </row>
    <row r="364" spans="1:5" ht="12">
      <c r="A364" s="92">
        <v>38002</v>
      </c>
      <c r="B364">
        <v>3.5</v>
      </c>
      <c r="C364" t="s">
        <v>404</v>
      </c>
      <c r="D364" s="3" t="s">
        <v>645</v>
      </c>
      <c r="E364" t="s">
        <v>414</v>
      </c>
    </row>
    <row r="365" spans="1:5" ht="12">
      <c r="A365" s="92">
        <v>38019</v>
      </c>
      <c r="B365">
        <v>0.5</v>
      </c>
      <c r="C365" t="s">
        <v>388</v>
      </c>
      <c r="D365" s="3" t="s">
        <v>646</v>
      </c>
      <c r="E365" t="s">
        <v>647</v>
      </c>
    </row>
    <row r="366" spans="1:5" ht="12">
      <c r="A366" s="92">
        <v>38051</v>
      </c>
      <c r="B366">
        <v>2</v>
      </c>
      <c r="C366" t="s">
        <v>391</v>
      </c>
      <c r="D366" s="3" t="s">
        <v>646</v>
      </c>
      <c r="E366" t="s">
        <v>17</v>
      </c>
    </row>
    <row r="367" spans="1:5" ht="12">
      <c r="A367" s="92">
        <v>38051</v>
      </c>
      <c r="B367">
        <v>0.5</v>
      </c>
      <c r="C367" t="s">
        <v>404</v>
      </c>
      <c r="D367" s="3" t="s">
        <v>646</v>
      </c>
      <c r="E367" t="s">
        <v>406</v>
      </c>
    </row>
    <row r="368" spans="1:5" ht="12">
      <c r="A368" s="92">
        <v>38029</v>
      </c>
      <c r="B368">
        <v>1</v>
      </c>
      <c r="C368" t="s">
        <v>388</v>
      </c>
      <c r="D368" s="3" t="s">
        <v>648</v>
      </c>
      <c r="E368" t="s">
        <v>20</v>
      </c>
    </row>
    <row r="369" spans="1:5" ht="12">
      <c r="A369" s="92">
        <v>37995</v>
      </c>
      <c r="B369">
        <v>2.5</v>
      </c>
      <c r="C369" t="s">
        <v>388</v>
      </c>
      <c r="D369" s="3" t="s">
        <v>649</v>
      </c>
      <c r="E369" t="s">
        <v>17</v>
      </c>
    </row>
    <row r="370" spans="1:5" ht="12">
      <c r="A370" s="92">
        <v>37995</v>
      </c>
      <c r="B370">
        <v>1</v>
      </c>
      <c r="C370" t="s">
        <v>404</v>
      </c>
      <c r="D370" s="3" t="s">
        <v>649</v>
      </c>
      <c r="E370" t="s">
        <v>650</v>
      </c>
    </row>
    <row r="371" spans="1:5" ht="12">
      <c r="A371" s="92">
        <v>38037</v>
      </c>
      <c r="B371">
        <v>0.5</v>
      </c>
      <c r="C371" t="s">
        <v>388</v>
      </c>
      <c r="D371" s="3" t="s">
        <v>651</v>
      </c>
      <c r="E371" t="s">
        <v>652</v>
      </c>
    </row>
    <row r="372" spans="1:5" ht="12">
      <c r="A372" s="92">
        <v>38037</v>
      </c>
      <c r="B372">
        <v>0.5</v>
      </c>
      <c r="C372" t="s">
        <v>404</v>
      </c>
      <c r="D372" s="3" t="s">
        <v>651</v>
      </c>
      <c r="E372" t="s">
        <v>414</v>
      </c>
    </row>
    <row r="373" spans="1:5" ht="12">
      <c r="A373" s="92">
        <v>38020</v>
      </c>
      <c r="B373">
        <v>2</v>
      </c>
      <c r="C373" t="s">
        <v>393</v>
      </c>
      <c r="D373" s="3" t="s">
        <v>653</v>
      </c>
      <c r="E373" t="s">
        <v>17</v>
      </c>
    </row>
    <row r="374" spans="1:5" ht="12">
      <c r="A374" s="92">
        <v>38021</v>
      </c>
      <c r="B374">
        <v>7</v>
      </c>
      <c r="C374" t="s">
        <v>393</v>
      </c>
      <c r="D374" s="3" t="s">
        <v>653</v>
      </c>
      <c r="E374" t="s">
        <v>17</v>
      </c>
    </row>
    <row r="375" spans="1:5" ht="12">
      <c r="A375" s="92">
        <v>38023</v>
      </c>
      <c r="B375">
        <v>0.5</v>
      </c>
      <c r="C375" t="s">
        <v>388</v>
      </c>
      <c r="D375" s="3" t="s">
        <v>654</v>
      </c>
      <c r="E375" t="s">
        <v>655</v>
      </c>
    </row>
    <row r="376" spans="1:5" ht="12">
      <c r="A376" s="92">
        <v>38056</v>
      </c>
      <c r="B376">
        <v>0.5</v>
      </c>
      <c r="C376" t="s">
        <v>388</v>
      </c>
      <c r="D376" s="3" t="s">
        <v>656</v>
      </c>
      <c r="E376" t="s">
        <v>17</v>
      </c>
    </row>
    <row r="377" spans="1:5" ht="12">
      <c r="A377" s="92">
        <v>37998</v>
      </c>
      <c r="B377">
        <v>1.5</v>
      </c>
      <c r="C377" t="s">
        <v>415</v>
      </c>
      <c r="D377" s="3" t="s">
        <v>657</v>
      </c>
      <c r="E377" t="s">
        <v>17</v>
      </c>
    </row>
    <row r="378" spans="1:5" ht="12">
      <c r="A378" s="92">
        <v>37999</v>
      </c>
      <c r="B378">
        <v>0.5</v>
      </c>
      <c r="C378" t="s">
        <v>415</v>
      </c>
      <c r="D378" s="3" t="s">
        <v>657</v>
      </c>
      <c r="E378" t="s">
        <v>17</v>
      </c>
    </row>
    <row r="379" spans="1:5" ht="12">
      <c r="A379" s="92">
        <v>37999</v>
      </c>
      <c r="B379">
        <v>0.5</v>
      </c>
      <c r="C379" t="s">
        <v>404</v>
      </c>
      <c r="D379" s="3" t="s">
        <v>657</v>
      </c>
      <c r="E379" t="s">
        <v>658</v>
      </c>
    </row>
    <row r="380" spans="1:5" ht="12">
      <c r="A380" s="92">
        <v>38047</v>
      </c>
      <c r="B380">
        <v>1</v>
      </c>
      <c r="C380" t="s">
        <v>393</v>
      </c>
      <c r="D380" s="3" t="s">
        <v>659</v>
      </c>
      <c r="E380" t="s">
        <v>20</v>
      </c>
    </row>
    <row r="381" spans="1:5" ht="12">
      <c r="A381" s="92">
        <v>38042</v>
      </c>
      <c r="B381">
        <v>4.5</v>
      </c>
      <c r="C381" t="s">
        <v>388</v>
      </c>
      <c r="D381" s="3" t="s">
        <v>659</v>
      </c>
      <c r="E381" t="s">
        <v>660</v>
      </c>
    </row>
    <row r="382" spans="1:5" ht="12">
      <c r="A382" s="92">
        <v>38043</v>
      </c>
      <c r="B382">
        <v>3</v>
      </c>
      <c r="C382" t="s">
        <v>388</v>
      </c>
      <c r="D382" s="3" t="s">
        <v>659</v>
      </c>
      <c r="E382" t="s">
        <v>17</v>
      </c>
    </row>
    <row r="383" spans="1:5" ht="12">
      <c r="A383" s="92">
        <v>38044</v>
      </c>
      <c r="B383">
        <v>2.5</v>
      </c>
      <c r="C383" t="s">
        <v>388</v>
      </c>
      <c r="D383" s="3" t="s">
        <v>659</v>
      </c>
      <c r="E383" t="s">
        <v>17</v>
      </c>
    </row>
    <row r="384" spans="1:5" ht="12">
      <c r="A384" s="92">
        <v>38047</v>
      </c>
      <c r="B384">
        <v>5</v>
      </c>
      <c r="C384" t="s">
        <v>388</v>
      </c>
      <c r="D384" s="3" t="s">
        <v>659</v>
      </c>
      <c r="E384" t="s">
        <v>661</v>
      </c>
    </row>
    <row r="385" spans="1:5" ht="12">
      <c r="A385" s="92">
        <v>38070</v>
      </c>
      <c r="B385">
        <v>1.5</v>
      </c>
      <c r="C385" t="s">
        <v>388</v>
      </c>
      <c r="D385" s="3" t="s">
        <v>659</v>
      </c>
      <c r="E385" t="s">
        <v>662</v>
      </c>
    </row>
    <row r="386" spans="1:5" ht="12">
      <c r="A386" s="92">
        <v>38047</v>
      </c>
      <c r="B386">
        <v>4</v>
      </c>
      <c r="C386" t="s">
        <v>663</v>
      </c>
      <c r="D386" s="3" t="s">
        <v>664</v>
      </c>
      <c r="E386" t="s">
        <v>665</v>
      </c>
    </row>
    <row r="387" spans="1:5" ht="12">
      <c r="A387" s="92">
        <v>38055</v>
      </c>
      <c r="B387">
        <v>0.5</v>
      </c>
      <c r="C387" t="s">
        <v>393</v>
      </c>
      <c r="D387" s="3" t="s">
        <v>666</v>
      </c>
      <c r="E387" t="s">
        <v>20</v>
      </c>
    </row>
    <row r="388" spans="1:5" ht="12">
      <c r="A388" s="92">
        <v>38068</v>
      </c>
      <c r="B388">
        <v>0.5</v>
      </c>
      <c r="C388" t="s">
        <v>388</v>
      </c>
      <c r="D388" s="3" t="s">
        <v>667</v>
      </c>
      <c r="E388" t="s">
        <v>668</v>
      </c>
    </row>
    <row r="389" spans="1:5" ht="12">
      <c r="A389" s="92">
        <v>38048</v>
      </c>
      <c r="B389">
        <v>3</v>
      </c>
      <c r="C389" t="s">
        <v>404</v>
      </c>
      <c r="D389" s="3" t="s">
        <v>669</v>
      </c>
      <c r="E389" t="s">
        <v>414</v>
      </c>
    </row>
    <row r="390" spans="1:5" ht="12">
      <c r="A390" s="92">
        <v>38051</v>
      </c>
      <c r="B390">
        <v>3.5</v>
      </c>
      <c r="C390" t="s">
        <v>404</v>
      </c>
      <c r="D390" s="3" t="s">
        <v>669</v>
      </c>
      <c r="E390" t="s">
        <v>670</v>
      </c>
    </row>
    <row r="391" spans="1:5" ht="12">
      <c r="A391" s="92">
        <v>38058</v>
      </c>
      <c r="B391">
        <v>1</v>
      </c>
      <c r="C391" t="s">
        <v>427</v>
      </c>
      <c r="D391" s="3" t="s">
        <v>669</v>
      </c>
      <c r="E391" t="s">
        <v>17</v>
      </c>
    </row>
    <row r="392" spans="1:5" ht="12">
      <c r="A392" s="92">
        <v>38058</v>
      </c>
      <c r="B392">
        <v>0.5</v>
      </c>
      <c r="C392" t="s">
        <v>388</v>
      </c>
      <c r="D392" s="3" t="s">
        <v>669</v>
      </c>
      <c r="E392" t="s">
        <v>421</v>
      </c>
    </row>
    <row r="393" spans="1:5" ht="12">
      <c r="A393" s="92">
        <v>38026</v>
      </c>
      <c r="B393">
        <v>3</v>
      </c>
      <c r="C393" t="s">
        <v>393</v>
      </c>
      <c r="D393" s="3" t="s">
        <v>669</v>
      </c>
      <c r="E393" t="s">
        <v>671</v>
      </c>
    </row>
    <row r="394" spans="1:5" ht="12">
      <c r="A394" s="92">
        <v>38023</v>
      </c>
      <c r="B394">
        <v>0.5</v>
      </c>
      <c r="C394" t="s">
        <v>388</v>
      </c>
      <c r="D394" s="3" t="s">
        <v>669</v>
      </c>
      <c r="E394" t="s">
        <v>672</v>
      </c>
    </row>
    <row r="395" spans="1:5" ht="12">
      <c r="A395" s="92">
        <v>38026</v>
      </c>
      <c r="B395">
        <v>3.5</v>
      </c>
      <c r="C395" t="s">
        <v>388</v>
      </c>
      <c r="D395" s="3" t="s">
        <v>669</v>
      </c>
      <c r="E395" t="s">
        <v>17</v>
      </c>
    </row>
    <row r="396" spans="1:5" ht="12">
      <c r="A396" s="92">
        <v>38028</v>
      </c>
      <c r="B396">
        <v>1</v>
      </c>
      <c r="C396" t="s">
        <v>388</v>
      </c>
      <c r="D396" s="3" t="s">
        <v>669</v>
      </c>
      <c r="E396" t="s">
        <v>673</v>
      </c>
    </row>
    <row r="397" spans="1:5" ht="12">
      <c r="A397" s="92">
        <v>38054</v>
      </c>
      <c r="B397">
        <v>0.5</v>
      </c>
      <c r="C397" t="s">
        <v>388</v>
      </c>
      <c r="D397" s="3" t="s">
        <v>669</v>
      </c>
      <c r="E397" t="s">
        <v>674</v>
      </c>
    </row>
    <row r="398" spans="1:5" ht="12">
      <c r="A398" s="92">
        <v>38071</v>
      </c>
      <c r="B398">
        <v>3</v>
      </c>
      <c r="C398" t="s">
        <v>427</v>
      </c>
      <c r="D398" s="3" t="s">
        <v>675</v>
      </c>
      <c r="E398" t="s">
        <v>405</v>
      </c>
    </row>
    <row r="399" spans="1:5" ht="12">
      <c r="A399" s="92">
        <v>38075</v>
      </c>
      <c r="B399">
        <v>2</v>
      </c>
      <c r="C399" t="s">
        <v>415</v>
      </c>
      <c r="D399" s="3" t="s">
        <v>676</v>
      </c>
      <c r="E399" t="s">
        <v>677</v>
      </c>
    </row>
    <row r="400" spans="1:5" ht="12">
      <c r="A400" s="92">
        <v>38076</v>
      </c>
      <c r="B400">
        <v>8.5</v>
      </c>
      <c r="C400" t="s">
        <v>415</v>
      </c>
      <c r="D400" s="3" t="s">
        <v>676</v>
      </c>
      <c r="E400" t="s">
        <v>678</v>
      </c>
    </row>
    <row r="401" spans="1:5" ht="12">
      <c r="A401" s="92">
        <v>38077</v>
      </c>
      <c r="B401">
        <v>1.5</v>
      </c>
      <c r="C401" t="s">
        <v>415</v>
      </c>
      <c r="D401" s="3" t="s">
        <v>676</v>
      </c>
      <c r="E401" t="s">
        <v>679</v>
      </c>
    </row>
    <row r="402" spans="1:5" ht="12">
      <c r="A402" s="92">
        <v>38062</v>
      </c>
      <c r="B402">
        <v>2</v>
      </c>
      <c r="C402" t="s">
        <v>427</v>
      </c>
      <c r="D402" s="3" t="s">
        <v>680</v>
      </c>
      <c r="E402" t="s">
        <v>17</v>
      </c>
    </row>
    <row r="403" spans="1:5" ht="12">
      <c r="A403" s="92">
        <v>38061</v>
      </c>
      <c r="B403">
        <v>0.5</v>
      </c>
      <c r="C403" t="s">
        <v>427</v>
      </c>
      <c r="D403" s="3" t="s">
        <v>680</v>
      </c>
      <c r="E403" t="s">
        <v>414</v>
      </c>
    </row>
    <row r="404" spans="1:5" ht="12">
      <c r="A404" s="92">
        <v>38062</v>
      </c>
      <c r="B404">
        <v>0.5</v>
      </c>
      <c r="C404" t="s">
        <v>427</v>
      </c>
      <c r="D404" s="3" t="s">
        <v>680</v>
      </c>
      <c r="E404" t="s">
        <v>406</v>
      </c>
    </row>
    <row r="405" spans="1:5" ht="12">
      <c r="A405" s="92">
        <v>38055</v>
      </c>
      <c r="B405">
        <v>1.5</v>
      </c>
      <c r="C405" t="s">
        <v>388</v>
      </c>
      <c r="D405" s="3" t="s">
        <v>681</v>
      </c>
      <c r="E405" t="s">
        <v>682</v>
      </c>
    </row>
    <row r="406" spans="1:5" ht="12">
      <c r="A406" s="92">
        <v>38023</v>
      </c>
      <c r="B406">
        <v>8</v>
      </c>
      <c r="C406" t="s">
        <v>391</v>
      </c>
      <c r="D406" s="3" t="s">
        <v>683</v>
      </c>
      <c r="E406" t="s">
        <v>17</v>
      </c>
    </row>
    <row r="407" spans="1:5" ht="12">
      <c r="A407" s="92">
        <v>38026</v>
      </c>
      <c r="B407">
        <v>6</v>
      </c>
      <c r="C407" t="s">
        <v>391</v>
      </c>
      <c r="D407" s="3" t="s">
        <v>683</v>
      </c>
      <c r="E407" t="s">
        <v>17</v>
      </c>
    </row>
    <row r="408" spans="1:5" ht="12">
      <c r="A408" s="92">
        <v>38027</v>
      </c>
      <c r="B408">
        <v>4.5</v>
      </c>
      <c r="C408" t="s">
        <v>391</v>
      </c>
      <c r="D408" s="3" t="s">
        <v>683</v>
      </c>
      <c r="E408" t="s">
        <v>17</v>
      </c>
    </row>
    <row r="409" spans="1:5" ht="12">
      <c r="A409" s="92">
        <v>38023</v>
      </c>
      <c r="B409">
        <v>5</v>
      </c>
      <c r="C409" t="s">
        <v>393</v>
      </c>
      <c r="D409" s="3" t="s">
        <v>683</v>
      </c>
      <c r="E409" t="s">
        <v>17</v>
      </c>
    </row>
    <row r="410" spans="1:5" ht="12">
      <c r="A410" s="92">
        <v>38027</v>
      </c>
      <c r="B410">
        <v>6</v>
      </c>
      <c r="C410" t="s">
        <v>393</v>
      </c>
      <c r="D410" s="3" t="s">
        <v>683</v>
      </c>
      <c r="E410" t="s">
        <v>17</v>
      </c>
    </row>
    <row r="411" spans="1:5" ht="12">
      <c r="A411" s="92">
        <v>38027</v>
      </c>
      <c r="B411">
        <v>0.5</v>
      </c>
      <c r="C411" t="s">
        <v>388</v>
      </c>
      <c r="D411" s="3" t="s">
        <v>683</v>
      </c>
      <c r="E411" t="s">
        <v>20</v>
      </c>
    </row>
    <row r="412" spans="1:5" ht="12">
      <c r="A412" s="92">
        <v>38023</v>
      </c>
      <c r="B412">
        <v>2</v>
      </c>
      <c r="C412" t="s">
        <v>404</v>
      </c>
      <c r="D412" s="3" t="s">
        <v>683</v>
      </c>
      <c r="E412" t="s">
        <v>405</v>
      </c>
    </row>
    <row r="413" spans="1:5" ht="12">
      <c r="A413" s="92">
        <v>38026</v>
      </c>
      <c r="B413">
        <v>3</v>
      </c>
      <c r="C413" t="s">
        <v>404</v>
      </c>
      <c r="D413" s="3" t="s">
        <v>683</v>
      </c>
      <c r="E413" t="s">
        <v>405</v>
      </c>
    </row>
    <row r="414" spans="1:5" ht="12">
      <c r="A414" s="92">
        <v>38033</v>
      </c>
      <c r="B414">
        <v>1</v>
      </c>
      <c r="C414" t="s">
        <v>391</v>
      </c>
      <c r="D414" s="3" t="s">
        <v>684</v>
      </c>
      <c r="E414" t="s">
        <v>17</v>
      </c>
    </row>
    <row r="415" spans="1:5" ht="12">
      <c r="A415" s="92">
        <v>38033</v>
      </c>
      <c r="B415">
        <v>0.5</v>
      </c>
      <c r="C415" t="s">
        <v>404</v>
      </c>
      <c r="D415" s="3" t="s">
        <v>684</v>
      </c>
      <c r="E415" t="s">
        <v>405</v>
      </c>
    </row>
    <row r="416" spans="1:5" ht="12">
      <c r="A416" s="92">
        <v>38058</v>
      </c>
      <c r="B416">
        <v>0.5</v>
      </c>
      <c r="C416" t="s">
        <v>388</v>
      </c>
      <c r="D416" s="3" t="s">
        <v>685</v>
      </c>
      <c r="E416" t="s">
        <v>17</v>
      </c>
    </row>
    <row r="417" spans="1:5" ht="12">
      <c r="A417" s="92">
        <v>38014</v>
      </c>
      <c r="B417">
        <v>4</v>
      </c>
      <c r="C417" t="s">
        <v>415</v>
      </c>
      <c r="D417" s="3" t="s">
        <v>686</v>
      </c>
      <c r="E417" t="s">
        <v>20</v>
      </c>
    </row>
    <row r="418" spans="1:5" ht="12">
      <c r="A418" s="92">
        <v>38041</v>
      </c>
      <c r="B418">
        <v>0.5</v>
      </c>
      <c r="C418" t="s">
        <v>388</v>
      </c>
      <c r="D418" s="3" t="s">
        <v>687</v>
      </c>
      <c r="E418" t="s">
        <v>421</v>
      </c>
    </row>
    <row r="419" spans="1:5" ht="12">
      <c r="A419" s="92">
        <v>38040</v>
      </c>
      <c r="B419">
        <v>2</v>
      </c>
      <c r="C419" t="s">
        <v>404</v>
      </c>
      <c r="D419" s="3" t="s">
        <v>687</v>
      </c>
      <c r="E419" t="s">
        <v>414</v>
      </c>
    </row>
    <row r="420" spans="1:5" ht="12">
      <c r="A420" s="92">
        <v>38001</v>
      </c>
      <c r="B420">
        <v>2.5</v>
      </c>
      <c r="C420" t="s">
        <v>393</v>
      </c>
      <c r="D420" s="3" t="s">
        <v>688</v>
      </c>
      <c r="E420" t="s">
        <v>17</v>
      </c>
    </row>
    <row r="421" spans="1:5" ht="12">
      <c r="A421" s="92">
        <v>38000</v>
      </c>
      <c r="B421">
        <v>2</v>
      </c>
      <c r="C421" t="s">
        <v>388</v>
      </c>
      <c r="D421" s="3" t="s">
        <v>688</v>
      </c>
      <c r="E421" t="s">
        <v>17</v>
      </c>
    </row>
    <row r="422" spans="1:5" ht="12">
      <c r="A422" s="92">
        <v>38001</v>
      </c>
      <c r="B422">
        <v>0.5</v>
      </c>
      <c r="C422" t="s">
        <v>388</v>
      </c>
      <c r="D422" s="3" t="s">
        <v>688</v>
      </c>
      <c r="E422" t="s">
        <v>689</v>
      </c>
    </row>
    <row r="423" spans="1:5" ht="12">
      <c r="A423" s="92">
        <v>38056</v>
      </c>
      <c r="B423">
        <v>1</v>
      </c>
      <c r="C423" t="s">
        <v>391</v>
      </c>
      <c r="D423" s="3" t="s">
        <v>690</v>
      </c>
      <c r="E423" t="s">
        <v>17</v>
      </c>
    </row>
    <row r="424" spans="1:5" ht="12">
      <c r="A424" s="92">
        <v>38057</v>
      </c>
      <c r="B424">
        <v>6.5</v>
      </c>
      <c r="C424" t="s">
        <v>391</v>
      </c>
      <c r="D424" s="3" t="s">
        <v>690</v>
      </c>
      <c r="E424" t="s">
        <v>17</v>
      </c>
    </row>
    <row r="425" spans="1:5" ht="12">
      <c r="A425" s="92">
        <v>38058</v>
      </c>
      <c r="B425">
        <v>4</v>
      </c>
      <c r="C425" t="s">
        <v>427</v>
      </c>
      <c r="D425" s="3" t="s">
        <v>690</v>
      </c>
      <c r="E425" t="s">
        <v>17</v>
      </c>
    </row>
    <row r="426" spans="1:5" ht="12">
      <c r="A426" s="92">
        <v>38056</v>
      </c>
      <c r="B426">
        <v>2.5</v>
      </c>
      <c r="C426" t="s">
        <v>388</v>
      </c>
      <c r="D426" s="3" t="s">
        <v>690</v>
      </c>
      <c r="E426" t="s">
        <v>17</v>
      </c>
    </row>
    <row r="427" spans="1:5" ht="12">
      <c r="A427" s="92">
        <v>38057</v>
      </c>
      <c r="B427">
        <v>0.5</v>
      </c>
      <c r="C427" t="s">
        <v>388</v>
      </c>
      <c r="D427" s="3" t="s">
        <v>690</v>
      </c>
      <c r="E427" t="s">
        <v>17</v>
      </c>
    </row>
    <row r="428" spans="1:5" ht="12">
      <c r="A428" s="92">
        <v>38058</v>
      </c>
      <c r="B428">
        <v>1.5</v>
      </c>
      <c r="C428" t="s">
        <v>388</v>
      </c>
      <c r="D428" s="3" t="s">
        <v>690</v>
      </c>
      <c r="E428" t="s">
        <v>17</v>
      </c>
    </row>
    <row r="429" spans="1:5" ht="12">
      <c r="A429" s="92">
        <v>38063</v>
      </c>
      <c r="B429">
        <v>0.5</v>
      </c>
      <c r="C429" t="s">
        <v>388</v>
      </c>
      <c r="D429" s="3" t="s">
        <v>690</v>
      </c>
      <c r="E429" t="s">
        <v>691</v>
      </c>
    </row>
    <row r="430" spans="1:5" ht="12">
      <c r="A430" s="92">
        <v>38058</v>
      </c>
      <c r="B430">
        <v>6</v>
      </c>
      <c r="C430" t="s">
        <v>404</v>
      </c>
      <c r="D430" s="3" t="s">
        <v>690</v>
      </c>
      <c r="E430" t="s">
        <v>406</v>
      </c>
    </row>
    <row r="431" spans="1:5" ht="12">
      <c r="A431" s="92">
        <v>38007</v>
      </c>
      <c r="B431">
        <v>1</v>
      </c>
      <c r="C431" t="s">
        <v>393</v>
      </c>
      <c r="D431" s="3" t="s">
        <v>692</v>
      </c>
      <c r="E431" t="s">
        <v>17</v>
      </c>
    </row>
    <row r="432" spans="1:5" ht="12">
      <c r="A432" s="92">
        <v>38007</v>
      </c>
      <c r="B432">
        <v>3.5</v>
      </c>
      <c r="C432" t="s">
        <v>415</v>
      </c>
      <c r="D432" s="3" t="s">
        <v>692</v>
      </c>
      <c r="E432" t="s">
        <v>693</v>
      </c>
    </row>
    <row r="433" spans="1:5" ht="12">
      <c r="A433" s="92">
        <v>38006</v>
      </c>
      <c r="B433">
        <v>1</v>
      </c>
      <c r="C433" t="s">
        <v>404</v>
      </c>
      <c r="D433" s="3" t="s">
        <v>692</v>
      </c>
      <c r="E433" t="s">
        <v>414</v>
      </c>
    </row>
    <row r="434" spans="1:5" ht="12">
      <c r="A434" s="92">
        <v>38007</v>
      </c>
      <c r="B434">
        <v>4</v>
      </c>
      <c r="C434" t="s">
        <v>404</v>
      </c>
      <c r="D434" s="3" t="s">
        <v>692</v>
      </c>
      <c r="E434" t="s">
        <v>414</v>
      </c>
    </row>
    <row r="435" spans="1:5" ht="12">
      <c r="A435" s="92">
        <v>38034</v>
      </c>
      <c r="B435">
        <v>6.5</v>
      </c>
      <c r="C435" t="s">
        <v>391</v>
      </c>
      <c r="D435" s="3" t="s">
        <v>694</v>
      </c>
      <c r="E435" t="s">
        <v>17</v>
      </c>
    </row>
    <row r="436" spans="1:5" ht="12">
      <c r="A436" s="92">
        <v>38035</v>
      </c>
      <c r="B436">
        <v>0.5</v>
      </c>
      <c r="C436" t="s">
        <v>391</v>
      </c>
      <c r="D436" s="3" t="s">
        <v>694</v>
      </c>
      <c r="E436" t="s">
        <v>17</v>
      </c>
    </row>
    <row r="437" spans="1:5" ht="12">
      <c r="A437" s="92">
        <v>38034</v>
      </c>
      <c r="B437">
        <v>2.5</v>
      </c>
      <c r="C437" t="s">
        <v>404</v>
      </c>
      <c r="D437" s="3" t="s">
        <v>694</v>
      </c>
      <c r="E437" t="s">
        <v>406</v>
      </c>
    </row>
    <row r="438" spans="1:5" ht="12">
      <c r="A438" s="92">
        <v>38036</v>
      </c>
      <c r="B438">
        <v>8</v>
      </c>
      <c r="C438" t="s">
        <v>404</v>
      </c>
      <c r="D438" s="3" t="s">
        <v>694</v>
      </c>
      <c r="E438" t="s">
        <v>695</v>
      </c>
    </row>
    <row r="439" spans="1:5" ht="12">
      <c r="A439" s="92">
        <v>38013</v>
      </c>
      <c r="B439">
        <v>7</v>
      </c>
      <c r="C439" t="s">
        <v>404</v>
      </c>
      <c r="D439" s="3" t="s">
        <v>696</v>
      </c>
      <c r="E439" t="s">
        <v>414</v>
      </c>
    </row>
    <row r="440" spans="1:5" ht="12">
      <c r="A440" s="92">
        <v>37998</v>
      </c>
      <c r="B440">
        <v>0.5</v>
      </c>
      <c r="C440" t="s">
        <v>415</v>
      </c>
      <c r="D440" s="3" t="s">
        <v>697</v>
      </c>
      <c r="E440" t="s">
        <v>698</v>
      </c>
    </row>
    <row r="441" spans="1:5" ht="12">
      <c r="A441" s="92">
        <v>38077</v>
      </c>
      <c r="B441">
        <v>2</v>
      </c>
      <c r="C441" t="s">
        <v>427</v>
      </c>
      <c r="D441" s="3" t="s">
        <v>699</v>
      </c>
      <c r="E441" t="s">
        <v>700</v>
      </c>
    </row>
    <row r="442" spans="1:5" ht="12">
      <c r="A442" s="92">
        <v>38071</v>
      </c>
      <c r="B442">
        <v>1.5</v>
      </c>
      <c r="C442" t="s">
        <v>388</v>
      </c>
      <c r="D442" s="3" t="s">
        <v>701</v>
      </c>
      <c r="E442" t="s">
        <v>702</v>
      </c>
    </row>
    <row r="443" spans="1:5" ht="12">
      <c r="A443" s="92">
        <v>38072</v>
      </c>
      <c r="B443">
        <v>0.5</v>
      </c>
      <c r="C443" t="s">
        <v>388</v>
      </c>
      <c r="D443" s="3" t="s">
        <v>701</v>
      </c>
      <c r="E443" t="s">
        <v>703</v>
      </c>
    </row>
    <row r="444" spans="1:5" ht="12">
      <c r="A444" s="92">
        <v>37999</v>
      </c>
      <c r="B444">
        <v>1</v>
      </c>
      <c r="C444" t="s">
        <v>388</v>
      </c>
      <c r="D444" s="3" t="s">
        <v>704</v>
      </c>
      <c r="E444" t="s">
        <v>705</v>
      </c>
    </row>
    <row r="445" spans="1:5" ht="12">
      <c r="A445" s="92">
        <v>38026</v>
      </c>
      <c r="B445">
        <v>0.5</v>
      </c>
      <c r="C445" t="s">
        <v>388</v>
      </c>
      <c r="D445" s="3" t="s">
        <v>706</v>
      </c>
      <c r="E445" t="s">
        <v>421</v>
      </c>
    </row>
    <row r="446" spans="1:5" ht="12">
      <c r="A446" s="92">
        <v>38026</v>
      </c>
      <c r="B446">
        <v>2</v>
      </c>
      <c r="C446" t="s">
        <v>404</v>
      </c>
      <c r="D446" s="3" t="s">
        <v>706</v>
      </c>
      <c r="E446" t="s">
        <v>414</v>
      </c>
    </row>
    <row r="447" spans="1:5" ht="12">
      <c r="A447" s="92">
        <v>38020</v>
      </c>
      <c r="B447">
        <v>2.5</v>
      </c>
      <c r="C447" t="s">
        <v>388</v>
      </c>
      <c r="D447" s="3" t="s">
        <v>707</v>
      </c>
      <c r="E447" t="s">
        <v>708</v>
      </c>
    </row>
    <row r="448" spans="1:5" ht="12">
      <c r="A448" s="92">
        <v>38022</v>
      </c>
      <c r="B448">
        <v>0.5</v>
      </c>
      <c r="C448" t="s">
        <v>388</v>
      </c>
      <c r="D448" s="3" t="s">
        <v>707</v>
      </c>
      <c r="E448" t="s">
        <v>709</v>
      </c>
    </row>
    <row r="449" spans="1:5" ht="12">
      <c r="A449" s="92">
        <v>38036</v>
      </c>
      <c r="B449">
        <v>0.5</v>
      </c>
      <c r="C449" t="s">
        <v>388</v>
      </c>
      <c r="D449" s="3" t="s">
        <v>707</v>
      </c>
      <c r="E449" t="s">
        <v>710</v>
      </c>
    </row>
    <row r="450" spans="1:5" ht="12">
      <c r="A450" s="92">
        <v>38037</v>
      </c>
      <c r="B450">
        <v>2.5</v>
      </c>
      <c r="C450" t="s">
        <v>388</v>
      </c>
      <c r="D450" s="3" t="s">
        <v>707</v>
      </c>
      <c r="E450" t="s">
        <v>711</v>
      </c>
    </row>
    <row r="451" spans="1:5" ht="12">
      <c r="A451" s="92">
        <v>38055</v>
      </c>
      <c r="B451">
        <v>1.5</v>
      </c>
      <c r="C451" t="s">
        <v>388</v>
      </c>
      <c r="D451" s="3" t="s">
        <v>707</v>
      </c>
      <c r="E451" t="s">
        <v>712</v>
      </c>
    </row>
    <row r="452" spans="1:5" ht="12">
      <c r="A452" s="92">
        <v>38075</v>
      </c>
      <c r="B452">
        <v>0.5</v>
      </c>
      <c r="C452" t="s">
        <v>415</v>
      </c>
      <c r="D452" s="3" t="s">
        <v>713</v>
      </c>
      <c r="E452" t="s">
        <v>559</v>
      </c>
    </row>
    <row r="453" spans="1:5" ht="12">
      <c r="A453" s="92">
        <v>38076</v>
      </c>
      <c r="B453">
        <v>0.5</v>
      </c>
      <c r="C453" t="s">
        <v>415</v>
      </c>
      <c r="D453" s="3" t="s">
        <v>713</v>
      </c>
      <c r="E453" t="s">
        <v>714</v>
      </c>
    </row>
    <row r="454" spans="1:5" ht="12">
      <c r="A454" s="92">
        <v>38026</v>
      </c>
      <c r="B454">
        <v>0.5</v>
      </c>
      <c r="C454" t="s">
        <v>388</v>
      </c>
      <c r="D454" s="3" t="s">
        <v>715</v>
      </c>
      <c r="E454" t="s">
        <v>17</v>
      </c>
    </row>
    <row r="455" spans="1:5" ht="12">
      <c r="A455" s="92">
        <v>38071</v>
      </c>
      <c r="B455">
        <v>1.5</v>
      </c>
      <c r="C455" t="s">
        <v>388</v>
      </c>
      <c r="D455" s="3" t="s">
        <v>136</v>
      </c>
      <c r="E455" t="s">
        <v>17</v>
      </c>
    </row>
    <row r="456" spans="1:5" ht="12">
      <c r="A456" s="92">
        <v>38072</v>
      </c>
      <c r="B456">
        <v>0.5</v>
      </c>
      <c r="C456" t="s">
        <v>415</v>
      </c>
      <c r="D456" s="3" t="s">
        <v>136</v>
      </c>
      <c r="E456" t="s">
        <v>716</v>
      </c>
    </row>
    <row r="457" spans="1:5" ht="12">
      <c r="A457" s="92">
        <v>38043</v>
      </c>
      <c r="B457">
        <v>1</v>
      </c>
      <c r="C457" t="s">
        <v>388</v>
      </c>
      <c r="D457" s="3" t="s">
        <v>717</v>
      </c>
      <c r="E457" t="s">
        <v>17</v>
      </c>
    </row>
    <row r="458" spans="1:5" ht="12">
      <c r="A458" s="92">
        <v>37999</v>
      </c>
      <c r="B458">
        <v>0.5</v>
      </c>
      <c r="C458" t="s">
        <v>388</v>
      </c>
      <c r="D458" s="3" t="s">
        <v>718</v>
      </c>
      <c r="E458" t="s">
        <v>719</v>
      </c>
    </row>
    <row r="459" spans="1:5" ht="12">
      <c r="A459" s="92">
        <v>38063</v>
      </c>
      <c r="B459">
        <v>2</v>
      </c>
      <c r="C459" t="s">
        <v>427</v>
      </c>
      <c r="D459" s="3" t="s">
        <v>720</v>
      </c>
      <c r="E459" t="s">
        <v>17</v>
      </c>
    </row>
    <row r="460" spans="1:5" ht="12">
      <c r="A460" s="92">
        <v>38064</v>
      </c>
      <c r="B460">
        <v>2</v>
      </c>
      <c r="C460" t="s">
        <v>427</v>
      </c>
      <c r="D460" s="3" t="s">
        <v>720</v>
      </c>
      <c r="E460" t="s">
        <v>17</v>
      </c>
    </row>
    <row r="461" spans="1:5" ht="12">
      <c r="A461" s="92">
        <v>38064</v>
      </c>
      <c r="B461">
        <v>1</v>
      </c>
      <c r="C461" t="s">
        <v>388</v>
      </c>
      <c r="D461" s="3" t="s">
        <v>720</v>
      </c>
      <c r="E461" t="s">
        <v>721</v>
      </c>
    </row>
    <row r="462" spans="1:5" ht="12">
      <c r="A462" s="92">
        <v>38065</v>
      </c>
      <c r="B462">
        <v>4</v>
      </c>
      <c r="C462" t="s">
        <v>393</v>
      </c>
      <c r="D462" s="3" t="s">
        <v>722</v>
      </c>
      <c r="E462" t="s">
        <v>17</v>
      </c>
    </row>
    <row r="463" spans="1:5" ht="12">
      <c r="A463" s="92">
        <v>38030</v>
      </c>
      <c r="B463">
        <v>1</v>
      </c>
      <c r="C463" t="s">
        <v>388</v>
      </c>
      <c r="D463" s="3" t="s">
        <v>723</v>
      </c>
      <c r="E463" t="s">
        <v>724</v>
      </c>
    </row>
    <row r="464" spans="1:5" ht="12">
      <c r="A464" s="92">
        <v>38070</v>
      </c>
      <c r="B464">
        <v>0.5</v>
      </c>
      <c r="C464" t="s">
        <v>388</v>
      </c>
      <c r="D464" s="3" t="s">
        <v>725</v>
      </c>
      <c r="E464" t="s">
        <v>532</v>
      </c>
    </row>
    <row r="465" spans="1:5" ht="12">
      <c r="A465" s="92">
        <v>38072</v>
      </c>
      <c r="B465">
        <v>0.5</v>
      </c>
      <c r="C465" t="s">
        <v>388</v>
      </c>
      <c r="D465" s="3" t="s">
        <v>725</v>
      </c>
      <c r="E465" t="s">
        <v>726</v>
      </c>
    </row>
    <row r="466" spans="1:5" ht="12">
      <c r="A466" s="92">
        <v>38065</v>
      </c>
      <c r="B466">
        <v>0.5</v>
      </c>
      <c r="C466" t="s">
        <v>388</v>
      </c>
      <c r="D466" s="3" t="s">
        <v>727</v>
      </c>
      <c r="E466" t="s">
        <v>728</v>
      </c>
    </row>
    <row r="467" spans="1:5" ht="12">
      <c r="A467" s="92">
        <v>38077</v>
      </c>
      <c r="B467">
        <v>1.5</v>
      </c>
      <c r="C467" t="s">
        <v>388</v>
      </c>
      <c r="D467" s="3" t="s">
        <v>727</v>
      </c>
      <c r="E467" t="s">
        <v>729</v>
      </c>
    </row>
    <row r="468" spans="1:5" ht="12">
      <c r="A468" s="92">
        <v>38034</v>
      </c>
      <c r="B468">
        <v>0.5</v>
      </c>
      <c r="C468" t="s">
        <v>388</v>
      </c>
      <c r="D468" s="3" t="s">
        <v>730</v>
      </c>
      <c r="E468" t="s">
        <v>421</v>
      </c>
    </row>
    <row r="469" spans="1:5" ht="12">
      <c r="A469" s="92">
        <v>38033</v>
      </c>
      <c r="B469">
        <v>1.5</v>
      </c>
      <c r="C469" t="s">
        <v>404</v>
      </c>
      <c r="D469" s="3" t="s">
        <v>730</v>
      </c>
      <c r="E469" t="s">
        <v>414</v>
      </c>
    </row>
    <row r="470" spans="1:5" ht="12">
      <c r="A470" s="92">
        <v>38006</v>
      </c>
      <c r="B470">
        <v>1</v>
      </c>
      <c r="C470" t="s">
        <v>404</v>
      </c>
      <c r="D470" s="3" t="s">
        <v>731</v>
      </c>
      <c r="E470" t="s">
        <v>414</v>
      </c>
    </row>
    <row r="471" spans="1:5" ht="12">
      <c r="A471" s="92">
        <v>38026</v>
      </c>
      <c r="B471">
        <v>5</v>
      </c>
      <c r="C471" t="s">
        <v>393</v>
      </c>
      <c r="D471" s="3" t="s">
        <v>732</v>
      </c>
      <c r="E471" t="s">
        <v>17</v>
      </c>
    </row>
    <row r="472" spans="1:5" ht="12">
      <c r="A472" s="92">
        <v>38027</v>
      </c>
      <c r="B472">
        <v>1</v>
      </c>
      <c r="C472" t="s">
        <v>404</v>
      </c>
      <c r="D472" s="3" t="s">
        <v>732</v>
      </c>
      <c r="E472" t="s">
        <v>406</v>
      </c>
    </row>
    <row r="473" spans="1:5" ht="12">
      <c r="A473" s="92">
        <v>38035</v>
      </c>
      <c r="B473">
        <v>4</v>
      </c>
      <c r="C473" t="s">
        <v>391</v>
      </c>
      <c r="D473" s="3" t="s">
        <v>733</v>
      </c>
      <c r="E473" t="s">
        <v>17</v>
      </c>
    </row>
    <row r="474" spans="1:5" ht="12">
      <c r="A474" s="92">
        <v>38036</v>
      </c>
      <c r="B474">
        <v>0.5</v>
      </c>
      <c r="C474" t="s">
        <v>388</v>
      </c>
      <c r="D474" s="3" t="s">
        <v>733</v>
      </c>
      <c r="E474" t="s">
        <v>734</v>
      </c>
    </row>
    <row r="475" spans="1:5" ht="12">
      <c r="A475" s="92">
        <v>38021</v>
      </c>
      <c r="B475">
        <v>1</v>
      </c>
      <c r="C475" t="s">
        <v>388</v>
      </c>
      <c r="D475" s="3" t="s">
        <v>735</v>
      </c>
      <c r="E475" t="s">
        <v>20</v>
      </c>
    </row>
    <row r="476" spans="1:5" ht="12">
      <c r="A476" s="92">
        <v>38019</v>
      </c>
      <c r="B476">
        <v>7</v>
      </c>
      <c r="C476" t="s">
        <v>391</v>
      </c>
      <c r="D476" s="3" t="s">
        <v>736</v>
      </c>
      <c r="E476" t="s">
        <v>17</v>
      </c>
    </row>
    <row r="477" spans="1:5" ht="12">
      <c r="A477" s="92">
        <v>38065</v>
      </c>
      <c r="B477">
        <v>1.5</v>
      </c>
      <c r="C477" t="s">
        <v>393</v>
      </c>
      <c r="D477" s="3" t="s">
        <v>737</v>
      </c>
      <c r="E477" t="s">
        <v>17</v>
      </c>
    </row>
    <row r="478" spans="1:5" ht="12">
      <c r="A478" s="92">
        <v>38063</v>
      </c>
      <c r="B478">
        <v>3.5</v>
      </c>
      <c r="C478" t="s">
        <v>388</v>
      </c>
      <c r="D478" s="3" t="s">
        <v>737</v>
      </c>
      <c r="E478" t="s">
        <v>738</v>
      </c>
    </row>
    <row r="479" spans="1:5" ht="12">
      <c r="A479" s="92">
        <v>38064</v>
      </c>
      <c r="B479">
        <v>1</v>
      </c>
      <c r="C479" t="s">
        <v>388</v>
      </c>
      <c r="D479" s="3" t="s">
        <v>737</v>
      </c>
      <c r="E479" t="s">
        <v>739</v>
      </c>
    </row>
    <row r="480" spans="1:5" ht="12">
      <c r="A480" s="92">
        <v>38065</v>
      </c>
      <c r="B480">
        <v>0.5</v>
      </c>
      <c r="C480" t="s">
        <v>388</v>
      </c>
      <c r="D480" s="3" t="s">
        <v>737</v>
      </c>
      <c r="E480" t="s">
        <v>20</v>
      </c>
    </row>
    <row r="481" spans="1:4" ht="12">
      <c r="A481" s="92">
        <v>38063</v>
      </c>
      <c r="B481">
        <v>3</v>
      </c>
      <c r="C481" t="s">
        <v>427</v>
      </c>
      <c r="D481" s="3" t="s">
        <v>740</v>
      </c>
    </row>
    <row r="482" spans="1:5" ht="12">
      <c r="A482" s="92">
        <v>38063</v>
      </c>
      <c r="B482">
        <v>0.5</v>
      </c>
      <c r="C482" t="s">
        <v>427</v>
      </c>
      <c r="D482" s="3" t="s">
        <v>740</v>
      </c>
      <c r="E482" t="s">
        <v>406</v>
      </c>
    </row>
    <row r="483" spans="1:5" ht="12">
      <c r="A483" s="92">
        <v>38058</v>
      </c>
      <c r="B483">
        <v>1</v>
      </c>
      <c r="C483" t="s">
        <v>427</v>
      </c>
      <c r="D483" s="3" t="s">
        <v>741</v>
      </c>
      <c r="E483" t="s">
        <v>17</v>
      </c>
    </row>
    <row r="484" spans="1:5" ht="12">
      <c r="A484" s="92">
        <v>38061</v>
      </c>
      <c r="B484">
        <v>1</v>
      </c>
      <c r="C484" t="s">
        <v>427</v>
      </c>
      <c r="D484" s="3" t="s">
        <v>741</v>
      </c>
      <c r="E484" t="s">
        <v>17</v>
      </c>
    </row>
    <row r="485" spans="1:5" ht="12">
      <c r="A485" s="92">
        <v>38061</v>
      </c>
      <c r="B485">
        <v>0.5</v>
      </c>
      <c r="C485" t="s">
        <v>427</v>
      </c>
      <c r="D485" s="3" t="s">
        <v>741</v>
      </c>
      <c r="E485" t="s">
        <v>406</v>
      </c>
    </row>
    <row r="486" spans="1:5" ht="12">
      <c r="A486" s="92">
        <v>38035</v>
      </c>
      <c r="B486">
        <v>0.5</v>
      </c>
      <c r="C486" t="s">
        <v>404</v>
      </c>
      <c r="D486" s="3" t="s">
        <v>742</v>
      </c>
      <c r="E486" t="s">
        <v>559</v>
      </c>
    </row>
    <row r="487" spans="1:5" ht="12">
      <c r="A487" s="92">
        <v>38044</v>
      </c>
      <c r="B487">
        <v>1</v>
      </c>
      <c r="C487" t="s">
        <v>404</v>
      </c>
      <c r="D487" s="3" t="s">
        <v>743</v>
      </c>
      <c r="E487" t="s">
        <v>414</v>
      </c>
    </row>
    <row r="488" spans="1:5" ht="12">
      <c r="A488" s="92">
        <v>38047</v>
      </c>
      <c r="B488">
        <v>0.5</v>
      </c>
      <c r="C488" t="s">
        <v>404</v>
      </c>
      <c r="D488" s="3" t="s">
        <v>743</v>
      </c>
      <c r="E488" t="s">
        <v>744</v>
      </c>
    </row>
    <row r="489" spans="1:5" ht="12">
      <c r="A489" s="92">
        <v>38050</v>
      </c>
      <c r="B489">
        <v>4</v>
      </c>
      <c r="C489" t="s">
        <v>391</v>
      </c>
      <c r="D489" s="3" t="s">
        <v>745</v>
      </c>
      <c r="E489" t="s">
        <v>17</v>
      </c>
    </row>
    <row r="490" spans="1:5" ht="12">
      <c r="A490" s="92">
        <v>38050</v>
      </c>
      <c r="B490">
        <v>0.5</v>
      </c>
      <c r="C490" t="s">
        <v>404</v>
      </c>
      <c r="D490" s="3" t="s">
        <v>745</v>
      </c>
      <c r="E490" t="s">
        <v>406</v>
      </c>
    </row>
    <row r="491" spans="1:5" ht="12">
      <c r="A491" s="92">
        <v>38035</v>
      </c>
      <c r="B491">
        <v>2.5</v>
      </c>
      <c r="C491" t="s">
        <v>391</v>
      </c>
      <c r="D491" s="3" t="s">
        <v>746</v>
      </c>
      <c r="E491" t="s">
        <v>17</v>
      </c>
    </row>
    <row r="492" spans="1:5" ht="12">
      <c r="A492" s="92">
        <v>38035</v>
      </c>
      <c r="B492">
        <v>1</v>
      </c>
      <c r="C492" t="s">
        <v>415</v>
      </c>
      <c r="D492" s="3" t="s">
        <v>746</v>
      </c>
      <c r="E492" t="s">
        <v>20</v>
      </c>
    </row>
    <row r="493" spans="1:5" ht="12">
      <c r="A493" s="92">
        <v>38054</v>
      </c>
      <c r="B493">
        <v>1</v>
      </c>
      <c r="C493" t="s">
        <v>388</v>
      </c>
      <c r="D493" s="3" t="s">
        <v>747</v>
      </c>
      <c r="E493" t="s">
        <v>748</v>
      </c>
    </row>
    <row r="494" spans="1:5" ht="12">
      <c r="A494" s="92">
        <v>38055</v>
      </c>
      <c r="B494">
        <v>0.5</v>
      </c>
      <c r="C494" t="s">
        <v>388</v>
      </c>
      <c r="D494" s="3" t="s">
        <v>747</v>
      </c>
      <c r="E494" t="s">
        <v>749</v>
      </c>
    </row>
    <row r="495" spans="1:5" ht="12">
      <c r="A495" s="92">
        <v>38036</v>
      </c>
      <c r="B495">
        <v>0.5</v>
      </c>
      <c r="C495" t="s">
        <v>388</v>
      </c>
      <c r="D495" s="3" t="s">
        <v>750</v>
      </c>
      <c r="E495" t="s">
        <v>751</v>
      </c>
    </row>
    <row r="496" spans="1:5" ht="12">
      <c r="A496" s="92">
        <v>37998</v>
      </c>
      <c r="B496">
        <v>0.5</v>
      </c>
      <c r="C496" t="s">
        <v>415</v>
      </c>
      <c r="D496" s="3" t="s">
        <v>752</v>
      </c>
      <c r="E496" t="s">
        <v>753</v>
      </c>
    </row>
    <row r="497" spans="1:5" ht="12">
      <c r="A497" s="92">
        <v>37999</v>
      </c>
      <c r="B497">
        <v>0.5</v>
      </c>
      <c r="C497" t="s">
        <v>415</v>
      </c>
      <c r="D497" s="3" t="s">
        <v>752</v>
      </c>
      <c r="E497" t="s">
        <v>754</v>
      </c>
    </row>
    <row r="498" spans="1:5" ht="12">
      <c r="A498" s="92">
        <v>38006</v>
      </c>
      <c r="B498">
        <v>0.5</v>
      </c>
      <c r="C498" t="s">
        <v>415</v>
      </c>
      <c r="D498" s="3" t="s">
        <v>752</v>
      </c>
      <c r="E498" t="s">
        <v>755</v>
      </c>
    </row>
    <row r="499" spans="1:5" ht="12">
      <c r="A499" s="92">
        <v>38008</v>
      </c>
      <c r="B499">
        <v>2</v>
      </c>
      <c r="C499" t="s">
        <v>415</v>
      </c>
      <c r="D499" s="3" t="s">
        <v>752</v>
      </c>
      <c r="E499" t="s">
        <v>756</v>
      </c>
    </row>
    <row r="500" spans="1:5" ht="12">
      <c r="A500" s="92">
        <v>38000</v>
      </c>
      <c r="B500">
        <v>0.5</v>
      </c>
      <c r="C500" t="s">
        <v>415</v>
      </c>
      <c r="D500" s="3" t="s">
        <v>757</v>
      </c>
      <c r="E500" t="s">
        <v>758</v>
      </c>
    </row>
    <row r="501" spans="1:5" ht="12">
      <c r="A501" s="92">
        <v>38008</v>
      </c>
      <c r="B501">
        <v>0.5</v>
      </c>
      <c r="C501" t="s">
        <v>388</v>
      </c>
      <c r="D501" s="3" t="s">
        <v>757</v>
      </c>
      <c r="E501" t="s">
        <v>759</v>
      </c>
    </row>
    <row r="502" spans="1:5" ht="12">
      <c r="A502" s="92">
        <v>38015</v>
      </c>
      <c r="B502">
        <v>1</v>
      </c>
      <c r="C502" t="s">
        <v>388</v>
      </c>
      <c r="D502" s="3" t="s">
        <v>757</v>
      </c>
      <c r="E502" t="s">
        <v>462</v>
      </c>
    </row>
    <row r="503" spans="1:5" ht="12">
      <c r="A503" s="92">
        <v>38022</v>
      </c>
      <c r="B503">
        <v>7</v>
      </c>
      <c r="C503" t="s">
        <v>415</v>
      </c>
      <c r="D503" s="3" t="s">
        <v>760</v>
      </c>
      <c r="E503" t="s">
        <v>761</v>
      </c>
    </row>
    <row r="504" spans="1:5" ht="12">
      <c r="A504" s="92">
        <v>38023</v>
      </c>
      <c r="B504">
        <v>3</v>
      </c>
      <c r="C504" t="s">
        <v>415</v>
      </c>
      <c r="D504" s="3" t="s">
        <v>760</v>
      </c>
      <c r="E504" t="s">
        <v>762</v>
      </c>
    </row>
    <row r="505" spans="1:5" ht="12">
      <c r="A505" s="92">
        <v>38028</v>
      </c>
      <c r="B505">
        <v>2.5</v>
      </c>
      <c r="C505" t="s">
        <v>415</v>
      </c>
      <c r="D505" s="3" t="s">
        <v>760</v>
      </c>
      <c r="E505" t="s">
        <v>763</v>
      </c>
    </row>
    <row r="506" spans="1:5" ht="12">
      <c r="A506" s="92">
        <v>38029</v>
      </c>
      <c r="B506">
        <v>5</v>
      </c>
      <c r="C506" t="s">
        <v>415</v>
      </c>
      <c r="D506" s="3" t="s">
        <v>760</v>
      </c>
      <c r="E506" t="s">
        <v>764</v>
      </c>
    </row>
    <row r="507" spans="1:5" ht="12">
      <c r="A507" s="92">
        <v>38030</v>
      </c>
      <c r="B507">
        <v>3</v>
      </c>
      <c r="C507" t="s">
        <v>415</v>
      </c>
      <c r="D507" s="3" t="s">
        <v>760</v>
      </c>
      <c r="E507" t="s">
        <v>765</v>
      </c>
    </row>
    <row r="508" spans="1:5" ht="12">
      <c r="A508" s="92">
        <v>38033</v>
      </c>
      <c r="B508">
        <v>0.5</v>
      </c>
      <c r="C508" t="s">
        <v>388</v>
      </c>
      <c r="D508" s="3" t="s">
        <v>760</v>
      </c>
      <c r="E508" t="s">
        <v>763</v>
      </c>
    </row>
    <row r="509" spans="1:5" ht="12">
      <c r="A509" s="92">
        <v>38040</v>
      </c>
      <c r="B509">
        <v>4</v>
      </c>
      <c r="C509" t="s">
        <v>388</v>
      </c>
      <c r="D509" s="3" t="s">
        <v>760</v>
      </c>
      <c r="E509" t="s">
        <v>766</v>
      </c>
    </row>
    <row r="510" spans="1:5" ht="12">
      <c r="A510" s="92">
        <v>38037</v>
      </c>
      <c r="B510">
        <v>1</v>
      </c>
      <c r="C510" t="s">
        <v>388</v>
      </c>
      <c r="D510" s="3" t="s">
        <v>760</v>
      </c>
      <c r="E510" t="s">
        <v>767</v>
      </c>
    </row>
    <row r="511" spans="1:5" ht="12">
      <c r="A511" s="92">
        <v>38009</v>
      </c>
      <c r="B511">
        <v>0.5</v>
      </c>
      <c r="C511" t="s">
        <v>388</v>
      </c>
      <c r="D511" s="3" t="s">
        <v>768</v>
      </c>
      <c r="E511" t="s">
        <v>754</v>
      </c>
    </row>
    <row r="512" spans="1:5" ht="12">
      <c r="A512" s="92">
        <v>38016</v>
      </c>
      <c r="B512">
        <v>1</v>
      </c>
      <c r="C512" t="s">
        <v>388</v>
      </c>
      <c r="D512" s="3" t="s">
        <v>768</v>
      </c>
      <c r="E512" t="s">
        <v>769</v>
      </c>
    </row>
    <row r="513" spans="1:5" ht="12">
      <c r="A513" s="92">
        <v>38042</v>
      </c>
      <c r="B513">
        <v>0.5</v>
      </c>
      <c r="C513" t="s">
        <v>404</v>
      </c>
      <c r="D513" s="3" t="s">
        <v>770</v>
      </c>
      <c r="E513" t="s">
        <v>414</v>
      </c>
    </row>
    <row r="514" spans="1:5" ht="12">
      <c r="A514" s="92">
        <v>38062</v>
      </c>
      <c r="B514">
        <v>1.5</v>
      </c>
      <c r="C514" t="s">
        <v>393</v>
      </c>
      <c r="D514" s="3" t="s">
        <v>771</v>
      </c>
      <c r="E514" t="s">
        <v>20</v>
      </c>
    </row>
    <row r="515" spans="1:5" ht="12">
      <c r="A515" s="92">
        <v>38061</v>
      </c>
      <c r="B515">
        <v>4.5</v>
      </c>
      <c r="C515" t="s">
        <v>427</v>
      </c>
      <c r="D515" s="3" t="s">
        <v>771</v>
      </c>
      <c r="E515" t="s">
        <v>414</v>
      </c>
    </row>
    <row r="516" spans="1:5" ht="12">
      <c r="A516" s="92">
        <v>38056</v>
      </c>
      <c r="B516">
        <v>6</v>
      </c>
      <c r="C516" t="s">
        <v>393</v>
      </c>
      <c r="D516" s="3" t="s">
        <v>772</v>
      </c>
      <c r="E516" t="s">
        <v>17</v>
      </c>
    </row>
    <row r="517" spans="1:5" ht="12">
      <c r="A517" s="92">
        <v>38057</v>
      </c>
      <c r="B517">
        <v>2</v>
      </c>
      <c r="C517" t="s">
        <v>393</v>
      </c>
      <c r="D517" s="3" t="s">
        <v>772</v>
      </c>
      <c r="E517" t="s">
        <v>17</v>
      </c>
    </row>
    <row r="518" spans="1:5" ht="12">
      <c r="A518" s="92">
        <v>38058</v>
      </c>
      <c r="B518">
        <v>6</v>
      </c>
      <c r="C518" t="s">
        <v>393</v>
      </c>
      <c r="D518" s="3" t="s">
        <v>772</v>
      </c>
      <c r="E518" t="s">
        <v>17</v>
      </c>
    </row>
    <row r="519" spans="1:5" ht="12">
      <c r="A519" s="92">
        <v>38058</v>
      </c>
      <c r="B519">
        <v>1.5</v>
      </c>
      <c r="C519" t="s">
        <v>388</v>
      </c>
      <c r="D519" s="3" t="s">
        <v>772</v>
      </c>
      <c r="E519" t="s">
        <v>773</v>
      </c>
    </row>
    <row r="520" spans="1:5" ht="12">
      <c r="A520" s="92">
        <v>38028</v>
      </c>
      <c r="B520">
        <v>5</v>
      </c>
      <c r="C520" t="s">
        <v>393</v>
      </c>
      <c r="D520" s="3" t="s">
        <v>772</v>
      </c>
      <c r="E520" t="s">
        <v>774</v>
      </c>
    </row>
    <row r="521" spans="1:5" ht="12">
      <c r="A521" s="92">
        <v>38034</v>
      </c>
      <c r="B521">
        <v>7</v>
      </c>
      <c r="C521" t="s">
        <v>393</v>
      </c>
      <c r="D521" s="3" t="s">
        <v>772</v>
      </c>
      <c r="E521" t="s">
        <v>17</v>
      </c>
    </row>
    <row r="522" spans="1:5" ht="12">
      <c r="A522" s="92">
        <v>38035</v>
      </c>
      <c r="B522">
        <v>6.5</v>
      </c>
      <c r="C522" t="s">
        <v>393</v>
      </c>
      <c r="D522" s="3" t="s">
        <v>772</v>
      </c>
      <c r="E522" t="s">
        <v>17</v>
      </c>
    </row>
    <row r="523" spans="1:5" ht="12">
      <c r="A523" s="92">
        <v>38036</v>
      </c>
      <c r="B523">
        <v>6.5</v>
      </c>
      <c r="C523" t="s">
        <v>393</v>
      </c>
      <c r="D523" s="3" t="s">
        <v>772</v>
      </c>
      <c r="E523" t="s">
        <v>17</v>
      </c>
    </row>
    <row r="524" spans="1:5" ht="12">
      <c r="A524" s="92">
        <v>38034</v>
      </c>
      <c r="B524">
        <v>1</v>
      </c>
      <c r="C524" t="s">
        <v>388</v>
      </c>
      <c r="D524" s="3" t="s">
        <v>772</v>
      </c>
      <c r="E524" t="s">
        <v>775</v>
      </c>
    </row>
    <row r="525" spans="1:5" ht="12">
      <c r="A525" s="92">
        <v>38035</v>
      </c>
      <c r="B525">
        <v>5</v>
      </c>
      <c r="C525" t="s">
        <v>388</v>
      </c>
      <c r="D525" s="3" t="s">
        <v>772</v>
      </c>
      <c r="E525" t="s">
        <v>776</v>
      </c>
    </row>
    <row r="526" spans="1:5" ht="12">
      <c r="A526" s="92">
        <v>38036</v>
      </c>
      <c r="B526">
        <v>7</v>
      </c>
      <c r="C526" t="s">
        <v>388</v>
      </c>
      <c r="D526" s="3" t="s">
        <v>772</v>
      </c>
      <c r="E526" t="s">
        <v>777</v>
      </c>
    </row>
    <row r="527" spans="1:5" ht="12">
      <c r="A527" s="92">
        <v>38041</v>
      </c>
      <c r="B527">
        <v>0.5</v>
      </c>
      <c r="C527" t="s">
        <v>388</v>
      </c>
      <c r="D527" s="3" t="s">
        <v>772</v>
      </c>
      <c r="E527" t="s">
        <v>778</v>
      </c>
    </row>
    <row r="528" spans="1:5" ht="12">
      <c r="A528" s="92">
        <v>38008</v>
      </c>
      <c r="B528">
        <v>1</v>
      </c>
      <c r="C528" t="s">
        <v>388</v>
      </c>
      <c r="D528" s="3" t="s">
        <v>779</v>
      </c>
      <c r="E528" t="s">
        <v>759</v>
      </c>
    </row>
    <row r="529" spans="1:5" ht="12">
      <c r="A529" s="92">
        <v>38027</v>
      </c>
      <c r="B529">
        <v>0.5</v>
      </c>
      <c r="C529" t="s">
        <v>388</v>
      </c>
      <c r="D529" s="3" t="s">
        <v>780</v>
      </c>
      <c r="E529" t="s">
        <v>781</v>
      </c>
    </row>
    <row r="530" spans="1:5" ht="12">
      <c r="A530" s="92">
        <v>38076</v>
      </c>
      <c r="B530">
        <v>3.5</v>
      </c>
      <c r="C530" t="s">
        <v>393</v>
      </c>
      <c r="D530" s="3" t="s">
        <v>782</v>
      </c>
      <c r="E530" t="s">
        <v>783</v>
      </c>
    </row>
    <row r="531" spans="1:5" ht="12">
      <c r="A531" s="92">
        <v>38077</v>
      </c>
      <c r="B531">
        <v>8</v>
      </c>
      <c r="C531" t="s">
        <v>393</v>
      </c>
      <c r="D531" s="3" t="s">
        <v>782</v>
      </c>
      <c r="E531" t="s">
        <v>17</v>
      </c>
    </row>
    <row r="532" spans="1:5" ht="12">
      <c r="A532" s="92">
        <v>37988</v>
      </c>
      <c r="B532">
        <v>1.5</v>
      </c>
      <c r="C532" t="s">
        <v>388</v>
      </c>
      <c r="D532" s="3" t="s">
        <v>784</v>
      </c>
      <c r="E532" t="s">
        <v>20</v>
      </c>
    </row>
    <row r="533" spans="1:5" ht="12">
      <c r="A533" s="92">
        <v>38030</v>
      </c>
      <c r="B533">
        <v>0.5</v>
      </c>
      <c r="C533" t="s">
        <v>391</v>
      </c>
      <c r="D533" s="3" t="s">
        <v>785</v>
      </c>
      <c r="E533" t="s">
        <v>615</v>
      </c>
    </row>
    <row r="534" spans="1:5" ht="12">
      <c r="A534" s="92">
        <v>38065</v>
      </c>
      <c r="B534">
        <v>6</v>
      </c>
      <c r="C534" t="s">
        <v>388</v>
      </c>
      <c r="D534" s="3" t="s">
        <v>786</v>
      </c>
      <c r="E534" t="s">
        <v>532</v>
      </c>
    </row>
    <row r="535" spans="1:5" ht="12">
      <c r="A535" s="92">
        <v>38064</v>
      </c>
      <c r="B535">
        <v>5</v>
      </c>
      <c r="C535" t="s">
        <v>388</v>
      </c>
      <c r="D535" s="3" t="s">
        <v>786</v>
      </c>
      <c r="E535" t="s">
        <v>787</v>
      </c>
    </row>
    <row r="536" spans="1:5" ht="12">
      <c r="A536" s="92">
        <v>38077</v>
      </c>
      <c r="B536">
        <v>2.5</v>
      </c>
      <c r="C536" t="s">
        <v>427</v>
      </c>
      <c r="D536" s="3" t="s">
        <v>788</v>
      </c>
      <c r="E536" t="s">
        <v>414</v>
      </c>
    </row>
    <row r="537" spans="1:5" ht="12">
      <c r="A537" s="92">
        <v>38051</v>
      </c>
      <c r="B537">
        <v>1.5</v>
      </c>
      <c r="C537" t="s">
        <v>388</v>
      </c>
      <c r="D537" s="3" t="s">
        <v>789</v>
      </c>
      <c r="E537" t="s">
        <v>790</v>
      </c>
    </row>
    <row r="538" spans="1:5" ht="12">
      <c r="A538" s="92">
        <v>38054</v>
      </c>
      <c r="B538">
        <v>7</v>
      </c>
      <c r="C538" t="s">
        <v>393</v>
      </c>
      <c r="D538" s="3" t="s">
        <v>791</v>
      </c>
      <c r="E538" t="s">
        <v>17</v>
      </c>
    </row>
    <row r="539" spans="1:5" ht="12">
      <c r="A539" s="92">
        <v>38055</v>
      </c>
      <c r="B539">
        <v>1</v>
      </c>
      <c r="C539" t="s">
        <v>427</v>
      </c>
      <c r="D539" s="3" t="s">
        <v>791</v>
      </c>
      <c r="E539" t="s">
        <v>406</v>
      </c>
    </row>
    <row r="540" spans="1:5" ht="12">
      <c r="A540" s="92">
        <v>38055</v>
      </c>
      <c r="B540">
        <v>2</v>
      </c>
      <c r="C540" t="s">
        <v>388</v>
      </c>
      <c r="D540" s="3" t="s">
        <v>792</v>
      </c>
      <c r="E540" t="s">
        <v>793</v>
      </c>
    </row>
    <row r="541" spans="1:5" ht="12">
      <c r="A541" s="92">
        <v>38056</v>
      </c>
      <c r="B541">
        <v>2</v>
      </c>
      <c r="C541" t="s">
        <v>388</v>
      </c>
      <c r="D541" s="3" t="s">
        <v>792</v>
      </c>
      <c r="E541" t="s">
        <v>794</v>
      </c>
    </row>
    <row r="542" spans="1:5" ht="12">
      <c r="A542" s="92">
        <v>38058</v>
      </c>
      <c r="B542">
        <v>1</v>
      </c>
      <c r="C542" t="s">
        <v>388</v>
      </c>
      <c r="D542" s="3" t="s">
        <v>792</v>
      </c>
      <c r="E542" t="s">
        <v>795</v>
      </c>
    </row>
    <row r="543" spans="1:5" ht="12">
      <c r="A543" s="92">
        <v>38069</v>
      </c>
      <c r="B543">
        <v>2.5</v>
      </c>
      <c r="C543" t="s">
        <v>388</v>
      </c>
      <c r="D543" s="3" t="s">
        <v>792</v>
      </c>
      <c r="E543" t="s">
        <v>796</v>
      </c>
    </row>
    <row r="544" spans="1:5" ht="12">
      <c r="A544" s="92">
        <v>38070</v>
      </c>
      <c r="B544">
        <v>1</v>
      </c>
      <c r="C544" t="s">
        <v>388</v>
      </c>
      <c r="D544" s="3" t="s">
        <v>792</v>
      </c>
      <c r="E544" t="s">
        <v>797</v>
      </c>
    </row>
    <row r="545" spans="1:5" ht="12">
      <c r="A545" s="92">
        <v>38072</v>
      </c>
      <c r="B545">
        <v>1.5</v>
      </c>
      <c r="C545" t="s">
        <v>388</v>
      </c>
      <c r="D545" s="3" t="s">
        <v>792</v>
      </c>
      <c r="E545" t="s">
        <v>798</v>
      </c>
    </row>
    <row r="546" spans="1:5" ht="12">
      <c r="A546" s="92">
        <v>38071</v>
      </c>
      <c r="B546">
        <v>1</v>
      </c>
      <c r="C546" t="s">
        <v>388</v>
      </c>
      <c r="D546" s="3" t="s">
        <v>792</v>
      </c>
      <c r="E546" t="s">
        <v>799</v>
      </c>
    </row>
    <row r="547" spans="1:5" ht="12">
      <c r="A547" s="92">
        <v>38072</v>
      </c>
      <c r="B547">
        <v>1.5</v>
      </c>
      <c r="C547" t="s">
        <v>415</v>
      </c>
      <c r="D547" s="3" t="s">
        <v>146</v>
      </c>
      <c r="E547" t="s">
        <v>545</v>
      </c>
    </row>
    <row r="548" spans="1:5" ht="12">
      <c r="A548" s="92">
        <v>38075</v>
      </c>
      <c r="B548">
        <v>1</v>
      </c>
      <c r="C548" t="s">
        <v>415</v>
      </c>
      <c r="D548" s="3" t="s">
        <v>146</v>
      </c>
      <c r="E548" t="s">
        <v>554</v>
      </c>
    </row>
    <row r="549" spans="1:5" ht="12">
      <c r="A549" s="92">
        <v>38023</v>
      </c>
      <c r="B549">
        <v>1.5</v>
      </c>
      <c r="C549" t="s">
        <v>393</v>
      </c>
      <c r="D549" s="3" t="s">
        <v>800</v>
      </c>
      <c r="E549" t="s">
        <v>17</v>
      </c>
    </row>
    <row r="550" spans="1:5" ht="12">
      <c r="A550" s="92">
        <v>37988</v>
      </c>
      <c r="B550">
        <v>2</v>
      </c>
      <c r="C550" t="s">
        <v>388</v>
      </c>
      <c r="D550" s="3" t="s">
        <v>801</v>
      </c>
      <c r="E550" t="s">
        <v>554</v>
      </c>
    </row>
    <row r="551" spans="1:5" ht="12">
      <c r="A551" s="92">
        <v>38056</v>
      </c>
      <c r="B551">
        <v>1</v>
      </c>
      <c r="C551" t="s">
        <v>388</v>
      </c>
      <c r="D551" s="3" t="s">
        <v>802</v>
      </c>
      <c r="E551" t="s">
        <v>409</v>
      </c>
    </row>
    <row r="552" spans="1:5" ht="12">
      <c r="A552" s="92">
        <v>37999</v>
      </c>
      <c r="B552">
        <v>0.5</v>
      </c>
      <c r="C552" t="s">
        <v>388</v>
      </c>
      <c r="D552" s="3" t="s">
        <v>803</v>
      </c>
      <c r="E552" t="s">
        <v>20</v>
      </c>
    </row>
    <row r="553" spans="1:5" ht="12">
      <c r="A553" s="92">
        <v>38029</v>
      </c>
      <c r="B553">
        <v>2.5</v>
      </c>
      <c r="C553" t="s">
        <v>388</v>
      </c>
      <c r="D553" s="3" t="s">
        <v>804</v>
      </c>
      <c r="E553" t="s">
        <v>17</v>
      </c>
    </row>
    <row r="554" spans="1:5" ht="12">
      <c r="A554" s="92">
        <v>38034</v>
      </c>
      <c r="B554">
        <v>1</v>
      </c>
      <c r="C554" t="s">
        <v>388</v>
      </c>
      <c r="D554" s="3" t="s">
        <v>804</v>
      </c>
      <c r="E554" t="s">
        <v>805</v>
      </c>
    </row>
    <row r="555" spans="1:5" ht="12">
      <c r="A555" s="92">
        <v>38020</v>
      </c>
      <c r="B555">
        <v>0.5</v>
      </c>
      <c r="C555" t="s">
        <v>393</v>
      </c>
      <c r="D555" s="3" t="s">
        <v>806</v>
      </c>
      <c r="E555" t="s">
        <v>20</v>
      </c>
    </row>
    <row r="556" spans="1:5" ht="12">
      <c r="A556" s="92">
        <v>38057</v>
      </c>
      <c r="B556">
        <v>5</v>
      </c>
      <c r="C556" t="s">
        <v>393</v>
      </c>
      <c r="D556" s="3" t="s">
        <v>807</v>
      </c>
      <c r="E556" t="s">
        <v>17</v>
      </c>
    </row>
    <row r="557" spans="1:5" ht="12">
      <c r="A557" s="92">
        <v>38001</v>
      </c>
      <c r="B557">
        <v>1.5</v>
      </c>
      <c r="C557" t="s">
        <v>393</v>
      </c>
      <c r="D557" s="3" t="s">
        <v>808</v>
      </c>
      <c r="E557" t="s">
        <v>809</v>
      </c>
    </row>
    <row r="558" spans="1:5" ht="12">
      <c r="A558" s="92">
        <v>38072</v>
      </c>
      <c r="B558">
        <v>3</v>
      </c>
      <c r="C558" t="s">
        <v>415</v>
      </c>
      <c r="D558" s="3" t="s">
        <v>810</v>
      </c>
      <c r="E558" t="s">
        <v>20</v>
      </c>
    </row>
    <row r="559" spans="1:5" ht="12">
      <c r="A559" s="92">
        <v>38058</v>
      </c>
      <c r="B559">
        <v>2</v>
      </c>
      <c r="C559" t="s">
        <v>427</v>
      </c>
      <c r="D559" s="3" t="s">
        <v>811</v>
      </c>
      <c r="E559" t="s">
        <v>17</v>
      </c>
    </row>
    <row r="560" spans="1:5" ht="12">
      <c r="A560" s="92">
        <v>38061</v>
      </c>
      <c r="B560">
        <v>0.5</v>
      </c>
      <c r="C560" t="s">
        <v>427</v>
      </c>
      <c r="D560" s="3" t="s">
        <v>811</v>
      </c>
      <c r="E560" t="s">
        <v>406</v>
      </c>
    </row>
    <row r="561" spans="1:5" ht="12">
      <c r="A561" s="92">
        <v>37988</v>
      </c>
      <c r="B561">
        <v>1.5</v>
      </c>
      <c r="C561" t="s">
        <v>388</v>
      </c>
      <c r="D561" s="3" t="s">
        <v>812</v>
      </c>
      <c r="E561" t="s">
        <v>813</v>
      </c>
    </row>
    <row r="562" spans="1:5" ht="12">
      <c r="A562" s="92">
        <v>37991</v>
      </c>
      <c r="B562">
        <v>2</v>
      </c>
      <c r="C562" t="s">
        <v>388</v>
      </c>
      <c r="D562" s="3" t="s">
        <v>812</v>
      </c>
      <c r="E562" t="s">
        <v>814</v>
      </c>
    </row>
    <row r="563" spans="1:5" ht="12">
      <c r="A563" s="92">
        <v>37993</v>
      </c>
      <c r="B563">
        <v>0.5</v>
      </c>
      <c r="C563" t="s">
        <v>388</v>
      </c>
      <c r="D563" s="3" t="s">
        <v>812</v>
      </c>
      <c r="E563" t="s">
        <v>486</v>
      </c>
    </row>
    <row r="564" spans="1:5" ht="12">
      <c r="A564" s="92">
        <v>37995</v>
      </c>
      <c r="B564">
        <v>0.5</v>
      </c>
      <c r="C564" t="s">
        <v>388</v>
      </c>
      <c r="D564" s="3" t="s">
        <v>812</v>
      </c>
      <c r="E564" t="s">
        <v>815</v>
      </c>
    </row>
    <row r="565" spans="1:5" ht="12">
      <c r="A565" s="92">
        <v>38000</v>
      </c>
      <c r="B565">
        <v>1</v>
      </c>
      <c r="C565" t="s">
        <v>388</v>
      </c>
      <c r="D565" s="3" t="s">
        <v>812</v>
      </c>
      <c r="E565" t="s">
        <v>816</v>
      </c>
    </row>
    <row r="566" spans="1:5" ht="12">
      <c r="A566" s="92">
        <v>38002</v>
      </c>
      <c r="B566">
        <v>0.5</v>
      </c>
      <c r="C566" t="s">
        <v>388</v>
      </c>
      <c r="D566" s="3" t="s">
        <v>812</v>
      </c>
      <c r="E566" t="s">
        <v>817</v>
      </c>
    </row>
    <row r="567" spans="1:5" ht="12">
      <c r="A567" s="92">
        <v>38008</v>
      </c>
      <c r="B567">
        <v>0.5</v>
      </c>
      <c r="C567" t="s">
        <v>388</v>
      </c>
      <c r="D567" s="3" t="s">
        <v>812</v>
      </c>
      <c r="E567" t="s">
        <v>759</v>
      </c>
    </row>
    <row r="568" spans="1:5" ht="12">
      <c r="A568" s="92">
        <v>38012</v>
      </c>
      <c r="B568">
        <v>1</v>
      </c>
      <c r="C568" t="s">
        <v>388</v>
      </c>
      <c r="D568" s="3" t="s">
        <v>812</v>
      </c>
      <c r="E568" t="s">
        <v>818</v>
      </c>
    </row>
    <row r="569" spans="1:5" ht="12">
      <c r="A569" s="92">
        <v>38016</v>
      </c>
      <c r="B569">
        <v>2.5</v>
      </c>
      <c r="C569" t="s">
        <v>388</v>
      </c>
      <c r="D569" s="3" t="s">
        <v>812</v>
      </c>
      <c r="E569" t="s">
        <v>769</v>
      </c>
    </row>
    <row r="570" spans="1:5" ht="12">
      <c r="A570" s="92">
        <v>38029</v>
      </c>
      <c r="B570">
        <v>8.5</v>
      </c>
      <c r="C570" t="s">
        <v>391</v>
      </c>
      <c r="D570" s="3" t="s">
        <v>819</v>
      </c>
      <c r="E570" t="s">
        <v>17</v>
      </c>
    </row>
    <row r="571" spans="1:5" ht="12">
      <c r="A571" s="92">
        <v>38030</v>
      </c>
      <c r="B571">
        <v>7.5</v>
      </c>
      <c r="C571" t="s">
        <v>391</v>
      </c>
      <c r="D571" s="3" t="s">
        <v>819</v>
      </c>
      <c r="E571" t="s">
        <v>17</v>
      </c>
    </row>
    <row r="572" spans="1:5" ht="12">
      <c r="A572" s="92">
        <v>38033</v>
      </c>
      <c r="B572">
        <v>1</v>
      </c>
      <c r="C572" t="s">
        <v>388</v>
      </c>
      <c r="D572" s="3" t="s">
        <v>819</v>
      </c>
      <c r="E572" t="s">
        <v>421</v>
      </c>
    </row>
    <row r="573" spans="1:5" ht="12">
      <c r="A573" s="92">
        <v>38033</v>
      </c>
      <c r="B573">
        <v>0.5</v>
      </c>
      <c r="C573" t="s">
        <v>404</v>
      </c>
      <c r="D573" s="3" t="s">
        <v>819</v>
      </c>
      <c r="E573" t="s">
        <v>405</v>
      </c>
    </row>
    <row r="574" spans="1:5" ht="12">
      <c r="A574" s="92">
        <v>38028</v>
      </c>
      <c r="B574">
        <v>3.5</v>
      </c>
      <c r="C574" t="s">
        <v>391</v>
      </c>
      <c r="D574" s="3" t="s">
        <v>820</v>
      </c>
      <c r="E574" t="s">
        <v>17</v>
      </c>
    </row>
    <row r="575" spans="1:5" ht="12">
      <c r="A575" s="92">
        <v>38029</v>
      </c>
      <c r="B575">
        <v>6.5</v>
      </c>
      <c r="C575" t="s">
        <v>393</v>
      </c>
      <c r="D575" s="3" t="s">
        <v>820</v>
      </c>
      <c r="E575" t="s">
        <v>17</v>
      </c>
    </row>
    <row r="576" spans="1:5" ht="12">
      <c r="A576" s="92">
        <v>38033</v>
      </c>
      <c r="B576">
        <v>4.5</v>
      </c>
      <c r="C576" t="s">
        <v>393</v>
      </c>
      <c r="D576" s="3" t="s">
        <v>820</v>
      </c>
      <c r="E576" t="s">
        <v>17</v>
      </c>
    </row>
    <row r="577" spans="1:5" ht="12">
      <c r="A577" s="92">
        <v>38034</v>
      </c>
      <c r="B577">
        <v>4</v>
      </c>
      <c r="C577" t="s">
        <v>404</v>
      </c>
      <c r="D577" s="3" t="s">
        <v>820</v>
      </c>
      <c r="E577" t="s">
        <v>405</v>
      </c>
    </row>
    <row r="578" spans="1:5" ht="12">
      <c r="A578" s="92">
        <v>38029</v>
      </c>
      <c r="B578">
        <v>2</v>
      </c>
      <c r="C578" t="s">
        <v>393</v>
      </c>
      <c r="D578" s="3" t="s">
        <v>821</v>
      </c>
      <c r="E578" t="s">
        <v>17</v>
      </c>
    </row>
    <row r="579" spans="1:5" ht="12">
      <c r="A579" s="92">
        <v>38070</v>
      </c>
      <c r="B579">
        <v>1</v>
      </c>
      <c r="C579" t="s">
        <v>415</v>
      </c>
      <c r="D579" s="3" t="s">
        <v>822</v>
      </c>
      <c r="E579" t="s">
        <v>823</v>
      </c>
    </row>
    <row r="580" spans="1:5" ht="12">
      <c r="A580" s="92">
        <v>38070</v>
      </c>
      <c r="B580">
        <v>4</v>
      </c>
      <c r="C580" t="s">
        <v>427</v>
      </c>
      <c r="D580" s="3" t="s">
        <v>822</v>
      </c>
      <c r="E580" t="s">
        <v>414</v>
      </c>
    </row>
    <row r="581" spans="1:5" ht="12">
      <c r="A581" s="92">
        <v>38026</v>
      </c>
      <c r="B581">
        <v>2</v>
      </c>
      <c r="C581" t="s">
        <v>391</v>
      </c>
      <c r="D581" s="3" t="s">
        <v>824</v>
      </c>
      <c r="E581" t="s">
        <v>17</v>
      </c>
    </row>
    <row r="582" spans="1:5" ht="12">
      <c r="A582" s="92">
        <v>38027</v>
      </c>
      <c r="B582">
        <v>2.5</v>
      </c>
      <c r="C582" t="s">
        <v>391</v>
      </c>
      <c r="D582" s="3" t="s">
        <v>824</v>
      </c>
      <c r="E582" t="s">
        <v>17</v>
      </c>
    </row>
    <row r="583" spans="1:5" ht="12">
      <c r="A583" s="92">
        <v>38028</v>
      </c>
      <c r="B583">
        <v>1</v>
      </c>
      <c r="C583" t="s">
        <v>404</v>
      </c>
      <c r="D583" s="3" t="s">
        <v>824</v>
      </c>
      <c r="E583" t="s">
        <v>406</v>
      </c>
    </row>
    <row r="584" spans="1:5" ht="12">
      <c r="A584" s="92">
        <v>38065</v>
      </c>
      <c r="B584">
        <v>0.5</v>
      </c>
      <c r="C584" t="s">
        <v>427</v>
      </c>
      <c r="D584" s="3" t="s">
        <v>825</v>
      </c>
      <c r="E584" t="s">
        <v>405</v>
      </c>
    </row>
    <row r="585" spans="1:5" ht="12">
      <c r="A585" s="92">
        <v>38007</v>
      </c>
      <c r="B585">
        <v>0.5</v>
      </c>
      <c r="C585" t="s">
        <v>393</v>
      </c>
      <c r="D585" s="3" t="s">
        <v>826</v>
      </c>
      <c r="E585" t="s">
        <v>20</v>
      </c>
    </row>
    <row r="586" spans="1:5" ht="12">
      <c r="A586" s="92">
        <v>38006</v>
      </c>
      <c r="B586">
        <v>2.5</v>
      </c>
      <c r="C586" t="s">
        <v>415</v>
      </c>
      <c r="D586" s="3" t="s">
        <v>826</v>
      </c>
      <c r="E586" t="s">
        <v>433</v>
      </c>
    </row>
    <row r="587" spans="1:5" ht="12">
      <c r="A587" s="92">
        <v>38007</v>
      </c>
      <c r="B587">
        <v>1</v>
      </c>
      <c r="C587" t="s">
        <v>415</v>
      </c>
      <c r="D587" s="3" t="s">
        <v>826</v>
      </c>
      <c r="E587" t="s">
        <v>827</v>
      </c>
    </row>
    <row r="588" spans="1:4" ht="12">
      <c r="A588" s="92">
        <v>38063</v>
      </c>
      <c r="B588">
        <v>3</v>
      </c>
      <c r="C588" t="s">
        <v>427</v>
      </c>
      <c r="D588" s="3" t="s">
        <v>828</v>
      </c>
    </row>
    <row r="589" spans="1:5" ht="12">
      <c r="A589" s="92">
        <v>38063</v>
      </c>
      <c r="B589">
        <v>0.5</v>
      </c>
      <c r="C589" t="s">
        <v>427</v>
      </c>
      <c r="D589" s="3" t="s">
        <v>828</v>
      </c>
      <c r="E589" t="s">
        <v>406</v>
      </c>
    </row>
    <row r="590" spans="1:5" ht="12">
      <c r="A590" s="92">
        <v>37993</v>
      </c>
      <c r="B590">
        <v>1</v>
      </c>
      <c r="C590" t="s">
        <v>415</v>
      </c>
      <c r="D590" s="3" t="s">
        <v>829</v>
      </c>
      <c r="E590" t="s">
        <v>830</v>
      </c>
    </row>
    <row r="591" spans="1:5" ht="12">
      <c r="A591" s="92">
        <v>38005</v>
      </c>
      <c r="B591">
        <v>1</v>
      </c>
      <c r="C591" t="s">
        <v>415</v>
      </c>
      <c r="D591" s="3" t="s">
        <v>829</v>
      </c>
      <c r="E591" t="s">
        <v>831</v>
      </c>
    </row>
    <row r="592" spans="1:5" ht="12">
      <c r="A592" s="92">
        <v>38006</v>
      </c>
      <c r="B592">
        <v>0.5</v>
      </c>
      <c r="C592" t="s">
        <v>415</v>
      </c>
      <c r="D592" s="3" t="s">
        <v>829</v>
      </c>
      <c r="E592" t="s">
        <v>832</v>
      </c>
    </row>
    <row r="593" spans="1:5" ht="12">
      <c r="A593" s="92">
        <v>38008</v>
      </c>
      <c r="B593">
        <v>1</v>
      </c>
      <c r="C593" t="s">
        <v>415</v>
      </c>
      <c r="D593" s="3" t="s">
        <v>829</v>
      </c>
      <c r="E593" t="s">
        <v>759</v>
      </c>
    </row>
    <row r="594" spans="1:5" ht="12">
      <c r="A594" s="92">
        <v>38036</v>
      </c>
      <c r="B594">
        <v>0.5</v>
      </c>
      <c r="C594" t="s">
        <v>415</v>
      </c>
      <c r="D594" s="3" t="s">
        <v>833</v>
      </c>
      <c r="E594" t="s">
        <v>834</v>
      </c>
    </row>
    <row r="595" spans="1:5" ht="12">
      <c r="A595" s="92">
        <v>38048</v>
      </c>
      <c r="B595">
        <v>2.5</v>
      </c>
      <c r="C595" t="s">
        <v>393</v>
      </c>
      <c r="D595" s="3" t="s">
        <v>835</v>
      </c>
      <c r="E595" t="s">
        <v>17</v>
      </c>
    </row>
    <row r="596" spans="1:5" ht="12">
      <c r="A596" s="92">
        <v>38055</v>
      </c>
      <c r="B596">
        <v>0.5</v>
      </c>
      <c r="C596" t="s">
        <v>427</v>
      </c>
      <c r="D596" s="3" t="s">
        <v>836</v>
      </c>
      <c r="E596" t="s">
        <v>17</v>
      </c>
    </row>
    <row r="597" spans="1:5" ht="12">
      <c r="A597" s="92">
        <v>38056</v>
      </c>
      <c r="B597">
        <v>0.5</v>
      </c>
      <c r="C597" t="s">
        <v>388</v>
      </c>
      <c r="D597" s="3" t="s">
        <v>836</v>
      </c>
      <c r="E597" t="s">
        <v>421</v>
      </c>
    </row>
    <row r="598" spans="1:5" ht="12">
      <c r="A598" s="92">
        <v>38065</v>
      </c>
      <c r="B598">
        <v>6.5</v>
      </c>
      <c r="C598" t="s">
        <v>427</v>
      </c>
      <c r="D598" s="3" t="s">
        <v>837</v>
      </c>
      <c r="E598" t="s">
        <v>17</v>
      </c>
    </row>
    <row r="599" spans="1:5" ht="12">
      <c r="A599" s="92">
        <v>38069</v>
      </c>
      <c r="B599">
        <v>1.5</v>
      </c>
      <c r="C599" t="s">
        <v>388</v>
      </c>
      <c r="D599" s="3" t="s">
        <v>837</v>
      </c>
      <c r="E599" t="s">
        <v>838</v>
      </c>
    </row>
    <row r="600" spans="1:5" ht="12">
      <c r="A600" s="92">
        <v>38044</v>
      </c>
      <c r="B600">
        <v>1</v>
      </c>
      <c r="C600" t="s">
        <v>391</v>
      </c>
      <c r="D600" s="3" t="s">
        <v>839</v>
      </c>
      <c r="E600" t="s">
        <v>840</v>
      </c>
    </row>
    <row r="601" spans="1:5" ht="12">
      <c r="A601" s="92">
        <v>38043</v>
      </c>
      <c r="B601">
        <v>3</v>
      </c>
      <c r="C601" t="s">
        <v>404</v>
      </c>
      <c r="D601" s="3" t="s">
        <v>839</v>
      </c>
      <c r="E601" t="s">
        <v>414</v>
      </c>
    </row>
    <row r="602" spans="1:5" ht="12">
      <c r="A602" s="92">
        <v>38054</v>
      </c>
      <c r="B602">
        <v>6</v>
      </c>
      <c r="C602" t="s">
        <v>391</v>
      </c>
      <c r="D602" s="3" t="s">
        <v>841</v>
      </c>
      <c r="E602" t="s">
        <v>17</v>
      </c>
    </row>
    <row r="603" spans="1:5" ht="12">
      <c r="A603" s="92">
        <v>38055</v>
      </c>
      <c r="B603">
        <v>3</v>
      </c>
      <c r="C603" t="s">
        <v>391</v>
      </c>
      <c r="D603" s="3" t="s">
        <v>841</v>
      </c>
      <c r="E603" t="s">
        <v>17</v>
      </c>
    </row>
    <row r="604" spans="1:5" ht="12">
      <c r="A604" s="92">
        <v>38051</v>
      </c>
      <c r="B604">
        <v>0.5</v>
      </c>
      <c r="C604" t="s">
        <v>388</v>
      </c>
      <c r="D604" s="3" t="s">
        <v>841</v>
      </c>
      <c r="E604" t="s">
        <v>842</v>
      </c>
    </row>
    <row r="605" spans="1:5" ht="12">
      <c r="A605" s="92">
        <v>38054</v>
      </c>
      <c r="B605">
        <v>1.5</v>
      </c>
      <c r="C605" t="s">
        <v>388</v>
      </c>
      <c r="D605" s="3" t="s">
        <v>841</v>
      </c>
      <c r="E605" t="s">
        <v>17</v>
      </c>
    </row>
    <row r="606" spans="1:5" ht="12">
      <c r="A606" s="92">
        <v>38056</v>
      </c>
      <c r="B606">
        <v>1</v>
      </c>
      <c r="C606" t="s">
        <v>388</v>
      </c>
      <c r="D606" s="3" t="s">
        <v>841</v>
      </c>
      <c r="E606" t="s">
        <v>421</v>
      </c>
    </row>
    <row r="607" spans="1:5" ht="12">
      <c r="A607" s="92">
        <v>38054</v>
      </c>
      <c r="B607">
        <v>2</v>
      </c>
      <c r="C607" t="s">
        <v>404</v>
      </c>
      <c r="D607" s="3" t="s">
        <v>841</v>
      </c>
      <c r="E607" t="s">
        <v>414</v>
      </c>
    </row>
    <row r="608" spans="1:5" ht="12">
      <c r="A608" s="92">
        <v>38055</v>
      </c>
      <c r="B608">
        <v>4.5</v>
      </c>
      <c r="C608" t="s">
        <v>404</v>
      </c>
      <c r="D608" s="3" t="s">
        <v>841</v>
      </c>
      <c r="E608" t="s">
        <v>414</v>
      </c>
    </row>
    <row r="609" spans="1:5" ht="12">
      <c r="A609" s="92">
        <v>38033</v>
      </c>
      <c r="B609">
        <v>0.5</v>
      </c>
      <c r="C609" t="s">
        <v>393</v>
      </c>
      <c r="D609" s="3" t="s">
        <v>843</v>
      </c>
      <c r="E609" t="s">
        <v>20</v>
      </c>
    </row>
    <row r="610" spans="1:5" ht="12">
      <c r="A610" s="92">
        <v>38033</v>
      </c>
      <c r="B610">
        <v>1</v>
      </c>
      <c r="C610" t="s">
        <v>404</v>
      </c>
      <c r="D610" s="3" t="s">
        <v>843</v>
      </c>
      <c r="E610" t="s">
        <v>414</v>
      </c>
    </row>
    <row r="611" spans="1:5" ht="12">
      <c r="A611" s="92">
        <v>38035</v>
      </c>
      <c r="B611">
        <v>3.5</v>
      </c>
      <c r="C611" t="s">
        <v>404</v>
      </c>
      <c r="D611" s="3" t="s">
        <v>843</v>
      </c>
      <c r="E611" t="s">
        <v>414</v>
      </c>
    </row>
    <row r="612" spans="1:5" ht="12">
      <c r="A612" s="92">
        <v>38001</v>
      </c>
      <c r="B612">
        <v>4.5</v>
      </c>
      <c r="C612" t="s">
        <v>393</v>
      </c>
      <c r="D612" s="3" t="s">
        <v>843</v>
      </c>
      <c r="E612" t="s">
        <v>17</v>
      </c>
    </row>
    <row r="613" spans="1:5" ht="12">
      <c r="A613" s="92">
        <v>38002</v>
      </c>
      <c r="B613">
        <v>4</v>
      </c>
      <c r="C613" t="s">
        <v>393</v>
      </c>
      <c r="D613" s="3" t="s">
        <v>843</v>
      </c>
      <c r="E613" t="s">
        <v>17</v>
      </c>
    </row>
    <row r="614" spans="1:5" ht="12">
      <c r="A614" s="92">
        <v>37995</v>
      </c>
      <c r="B614">
        <v>2.5</v>
      </c>
      <c r="C614" t="s">
        <v>415</v>
      </c>
      <c r="D614" s="3" t="s">
        <v>843</v>
      </c>
      <c r="E614" t="s">
        <v>17</v>
      </c>
    </row>
    <row r="615" spans="1:5" ht="12">
      <c r="A615" s="92">
        <v>38001</v>
      </c>
      <c r="B615">
        <v>8</v>
      </c>
      <c r="C615" t="s">
        <v>415</v>
      </c>
      <c r="D615" s="3" t="s">
        <v>843</v>
      </c>
      <c r="E615" t="s">
        <v>844</v>
      </c>
    </row>
    <row r="616" spans="1:5" ht="12">
      <c r="A616" s="92">
        <v>38002</v>
      </c>
      <c r="B616">
        <v>3.5</v>
      </c>
      <c r="C616" t="s">
        <v>415</v>
      </c>
      <c r="D616" s="3" t="s">
        <v>843</v>
      </c>
      <c r="E616" t="s">
        <v>845</v>
      </c>
    </row>
    <row r="617" spans="1:5" ht="12">
      <c r="A617" s="92">
        <v>38002</v>
      </c>
      <c r="B617">
        <v>1.5</v>
      </c>
      <c r="C617" t="s">
        <v>415</v>
      </c>
      <c r="D617" s="3" t="s">
        <v>843</v>
      </c>
      <c r="E617" t="s">
        <v>583</v>
      </c>
    </row>
    <row r="618" spans="1:5" ht="12">
      <c r="A618" s="92">
        <v>38006</v>
      </c>
      <c r="B618">
        <v>1.5</v>
      </c>
      <c r="C618" t="s">
        <v>415</v>
      </c>
      <c r="D618" s="3" t="s">
        <v>843</v>
      </c>
      <c r="E618" t="s">
        <v>846</v>
      </c>
    </row>
    <row r="619" spans="1:5" ht="12">
      <c r="A619" s="92">
        <v>38069</v>
      </c>
      <c r="B619">
        <v>0.5</v>
      </c>
      <c r="C619" t="s">
        <v>388</v>
      </c>
      <c r="D619" s="3" t="s">
        <v>843</v>
      </c>
      <c r="E619" t="s">
        <v>773</v>
      </c>
    </row>
    <row r="620" spans="1:5" ht="12">
      <c r="A620" s="92">
        <v>38068</v>
      </c>
      <c r="B620">
        <v>0.5</v>
      </c>
      <c r="C620" t="s">
        <v>388</v>
      </c>
      <c r="D620" s="3" t="s">
        <v>843</v>
      </c>
      <c r="E620" t="s">
        <v>559</v>
      </c>
    </row>
    <row r="621" spans="1:5" ht="12">
      <c r="A621" s="92">
        <v>38075</v>
      </c>
      <c r="B621">
        <v>0.5</v>
      </c>
      <c r="C621" t="s">
        <v>388</v>
      </c>
      <c r="D621" s="3" t="s">
        <v>843</v>
      </c>
      <c r="E621" t="s">
        <v>847</v>
      </c>
    </row>
    <row r="622" spans="1:5" ht="12">
      <c r="A622" s="92">
        <v>38077</v>
      </c>
      <c r="B622">
        <v>0.5</v>
      </c>
      <c r="C622" t="s">
        <v>388</v>
      </c>
      <c r="D622" s="3" t="s">
        <v>843</v>
      </c>
      <c r="E622" t="s">
        <v>848</v>
      </c>
    </row>
  </sheetData>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Frank Bergmann</cp:lastModifiedBy>
  <dcterms:created xsi:type="dcterms:W3CDTF">1996-10-14T23:33:28Z</dcterms:created>
  <dcterms:modified xsi:type="dcterms:W3CDTF">2004-04-15T15:05:39Z</dcterms:modified>
  <cp:category/>
  <cp:version/>
  <cp:contentType/>
  <cp:contentStatus/>
</cp:coreProperties>
</file>